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640" windowHeight="11160" tabRatio="500"/>
  </bookViews>
  <sheets>
    <sheet name="обнинс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724642723" val="1068" rev="124" revOS="4" revMin="124" revMax="0"/>
      <pm:docPrefs xmlns:pm="smNativeData" id="1724642723" fixedDigits="0" showNotice="1" showFrameBounds="1" autoChart="1" recalcOnPrint="1" recalcOnCopy="1" finalRounding="1" compatTextArt="1" tab="567" useDefinedPrintRange="1" printArea="currentSheet"/>
      <pm:compatibility xmlns:pm="smNativeData" id="1724642723" overlapCells="1"/>
      <pm:defCurrency xmlns:pm="smNativeData" id="1724642723"/>
    </ext>
  </extLst>
</workbook>
</file>

<file path=xl/calcChain.xml><?xml version="1.0" encoding="utf-8"?>
<calcChain xmlns="http://schemas.openxmlformats.org/spreadsheetml/2006/main">
  <c r="G37" i="3" l="1"/>
  <c r="C317" i="3"/>
  <c r="B317" i="3"/>
  <c r="C240" i="3"/>
  <c r="B240" i="3"/>
  <c r="C225" i="3"/>
  <c r="B225" i="3"/>
  <c r="C180" i="3" l="1"/>
  <c r="B180" i="3"/>
  <c r="G177" i="3"/>
  <c r="B148" i="3"/>
  <c r="C148" i="3"/>
  <c r="C118" i="3"/>
  <c r="B118" i="3"/>
  <c r="C86" i="3"/>
  <c r="B86" i="3"/>
  <c r="L118" i="3" l="1"/>
  <c r="E118" i="3"/>
  <c r="F118" i="3"/>
  <c r="H118" i="3"/>
  <c r="I118" i="3"/>
  <c r="J118" i="3"/>
  <c r="K118" i="3"/>
  <c r="D118" i="3"/>
  <c r="G297" i="3"/>
  <c r="G144" i="3"/>
  <c r="G123" i="3" l="1"/>
  <c r="G253" i="3"/>
  <c r="G298" i="3"/>
  <c r="G145" i="3"/>
  <c r="L325" i="3"/>
  <c r="L326" i="3" s="1"/>
  <c r="K325" i="3"/>
  <c r="K326" i="3" s="1"/>
  <c r="J325" i="3"/>
  <c r="J326" i="3" s="1"/>
  <c r="I325" i="3"/>
  <c r="I326" i="3" s="1"/>
  <c r="H325" i="3"/>
  <c r="H326" i="3" s="1"/>
  <c r="F325" i="3"/>
  <c r="F326" i="3" s="1"/>
  <c r="E325" i="3"/>
  <c r="E326" i="3" s="1"/>
  <c r="D325" i="3"/>
  <c r="D326" i="3" s="1"/>
  <c r="C325" i="3"/>
  <c r="B325" i="3"/>
  <c r="G323" i="3"/>
  <c r="G325" i="3" s="1"/>
  <c r="G326" i="3" s="1"/>
  <c r="L317" i="3"/>
  <c r="K317" i="3"/>
  <c r="J317" i="3"/>
  <c r="I317" i="3"/>
  <c r="H317" i="3"/>
  <c r="G317" i="3"/>
  <c r="F317" i="3"/>
  <c r="E317" i="3"/>
  <c r="D317" i="3"/>
  <c r="B326" i="3" l="1"/>
  <c r="C326" i="3"/>
  <c r="L309" i="3"/>
  <c r="L310" i="3" s="1"/>
  <c r="K309" i="3"/>
  <c r="K310" i="3" s="1"/>
  <c r="J309" i="3"/>
  <c r="J310" i="3" s="1"/>
  <c r="I309" i="3"/>
  <c r="I310" i="3" s="1"/>
  <c r="H309" i="3"/>
  <c r="H310" i="3" s="1"/>
  <c r="F309" i="3"/>
  <c r="F310" i="3" s="1"/>
  <c r="E309" i="3"/>
  <c r="E310" i="3" s="1"/>
  <c r="D309" i="3"/>
  <c r="D310" i="3" s="1"/>
  <c r="C309" i="3"/>
  <c r="B309" i="3"/>
  <c r="G307" i="3"/>
  <c r="G306" i="3"/>
  <c r="G304" i="3"/>
  <c r="L301" i="3"/>
  <c r="K301" i="3"/>
  <c r="J301" i="3"/>
  <c r="I301" i="3"/>
  <c r="H301" i="3"/>
  <c r="G301" i="3"/>
  <c r="F301" i="3"/>
  <c r="E301" i="3"/>
  <c r="D301" i="3"/>
  <c r="C301" i="3"/>
  <c r="B301" i="3"/>
  <c r="L293" i="3"/>
  <c r="L294" i="3" s="1"/>
  <c r="K293" i="3"/>
  <c r="K294" i="3" s="1"/>
  <c r="J293" i="3"/>
  <c r="J294" i="3" s="1"/>
  <c r="I293" i="3"/>
  <c r="I294" i="3" s="1"/>
  <c r="H293" i="3"/>
  <c r="H294" i="3" s="1"/>
  <c r="F293" i="3"/>
  <c r="F294" i="3" s="1"/>
  <c r="E293" i="3"/>
  <c r="E294" i="3" s="1"/>
  <c r="D293" i="3"/>
  <c r="D294" i="3" s="1"/>
  <c r="C293" i="3"/>
  <c r="C294" i="3" s="1"/>
  <c r="B293" i="3"/>
  <c r="B294" i="3" s="1"/>
  <c r="G291" i="3"/>
  <c r="G293" i="3" s="1"/>
  <c r="L287" i="3"/>
  <c r="K287" i="3"/>
  <c r="J287" i="3"/>
  <c r="I287" i="3"/>
  <c r="H287" i="3"/>
  <c r="F287" i="3"/>
  <c r="E287" i="3"/>
  <c r="D287" i="3"/>
  <c r="C287" i="3"/>
  <c r="B287" i="3"/>
  <c r="G283" i="3"/>
  <c r="G287" i="3" s="1"/>
  <c r="L279" i="3"/>
  <c r="L280" i="3" s="1"/>
  <c r="K279" i="3"/>
  <c r="K280" i="3" s="1"/>
  <c r="J279" i="3"/>
  <c r="J280" i="3" s="1"/>
  <c r="I279" i="3"/>
  <c r="I280" i="3" s="1"/>
  <c r="H279" i="3"/>
  <c r="H280" i="3" s="1"/>
  <c r="F279" i="3"/>
  <c r="F280" i="3" s="1"/>
  <c r="E279" i="3"/>
  <c r="E280" i="3" s="1"/>
  <c r="D279" i="3"/>
  <c r="D280" i="3" s="1"/>
  <c r="C279" i="3"/>
  <c r="B279" i="3"/>
  <c r="G277" i="3"/>
  <c r="L271" i="3"/>
  <c r="K271" i="3"/>
  <c r="J271" i="3"/>
  <c r="I271" i="3"/>
  <c r="H271" i="3"/>
  <c r="F271" i="3"/>
  <c r="E271" i="3"/>
  <c r="D271" i="3"/>
  <c r="G271" i="3"/>
  <c r="L263" i="3"/>
  <c r="L264" i="3" s="1"/>
  <c r="K263" i="3"/>
  <c r="K264" i="3" s="1"/>
  <c r="J263" i="3"/>
  <c r="J264" i="3" s="1"/>
  <c r="I263" i="3"/>
  <c r="I264" i="3" s="1"/>
  <c r="H263" i="3"/>
  <c r="H264" i="3" s="1"/>
  <c r="F263" i="3"/>
  <c r="F264" i="3" s="1"/>
  <c r="E263" i="3"/>
  <c r="E264" i="3" s="1"/>
  <c r="D263" i="3"/>
  <c r="D264" i="3" s="1"/>
  <c r="C263" i="3"/>
  <c r="C264" i="3" s="1"/>
  <c r="B263" i="3"/>
  <c r="B264" i="3" s="1"/>
  <c r="G261" i="3"/>
  <c r="G263" i="3" s="1"/>
  <c r="L256" i="3"/>
  <c r="K256" i="3"/>
  <c r="J256" i="3"/>
  <c r="I256" i="3"/>
  <c r="H256" i="3"/>
  <c r="G256" i="3"/>
  <c r="F256" i="3"/>
  <c r="E256" i="3"/>
  <c r="D256" i="3"/>
  <c r="L248" i="3"/>
  <c r="L249" i="3" s="1"/>
  <c r="K248" i="3"/>
  <c r="K249" i="3" s="1"/>
  <c r="J248" i="3"/>
  <c r="J249" i="3" s="1"/>
  <c r="I248" i="3"/>
  <c r="I249" i="3" s="1"/>
  <c r="H248" i="3"/>
  <c r="H249" i="3" s="1"/>
  <c r="F248" i="3"/>
  <c r="F249" i="3" s="1"/>
  <c r="E248" i="3"/>
  <c r="E249" i="3" s="1"/>
  <c r="D248" i="3"/>
  <c r="D249" i="3" s="1"/>
  <c r="C248" i="3"/>
  <c r="C249" i="3" s="1"/>
  <c r="B248" i="3"/>
  <c r="B249" i="3" s="1"/>
  <c r="G246" i="3"/>
  <c r="G245" i="3"/>
  <c r="L240" i="3"/>
  <c r="K240" i="3"/>
  <c r="J240" i="3"/>
  <c r="I240" i="3"/>
  <c r="H240" i="3"/>
  <c r="G240" i="3"/>
  <c r="F240" i="3"/>
  <c r="E240" i="3"/>
  <c r="D240" i="3"/>
  <c r="L232" i="3"/>
  <c r="L233" i="3" s="1"/>
  <c r="K232" i="3"/>
  <c r="K233" i="3" s="1"/>
  <c r="J232" i="3"/>
  <c r="J233" i="3" s="1"/>
  <c r="I232" i="3"/>
  <c r="I233" i="3" s="1"/>
  <c r="H232" i="3"/>
  <c r="H233" i="3" s="1"/>
  <c r="F232" i="3"/>
  <c r="F233" i="3" s="1"/>
  <c r="E232" i="3"/>
  <c r="E233" i="3" s="1"/>
  <c r="D232" i="3"/>
  <c r="D233" i="3" s="1"/>
  <c r="C232" i="3"/>
  <c r="C233" i="3" s="1"/>
  <c r="B232" i="3"/>
  <c r="B233" i="3" s="1"/>
  <c r="G230" i="3"/>
  <c r="L225" i="3"/>
  <c r="K225" i="3"/>
  <c r="J225" i="3"/>
  <c r="I225" i="3"/>
  <c r="H225" i="3"/>
  <c r="F225" i="3"/>
  <c r="E225" i="3"/>
  <c r="D225" i="3"/>
  <c r="G223" i="3"/>
  <c r="G225" i="3" s="1"/>
  <c r="L217" i="3"/>
  <c r="L218" i="3" s="1"/>
  <c r="K217" i="3"/>
  <c r="K218" i="3" s="1"/>
  <c r="J217" i="3"/>
  <c r="J218" i="3" s="1"/>
  <c r="I217" i="3"/>
  <c r="I218" i="3" s="1"/>
  <c r="H217" i="3"/>
  <c r="H218" i="3" s="1"/>
  <c r="F217" i="3"/>
  <c r="F218" i="3" s="1"/>
  <c r="E217" i="3"/>
  <c r="E218" i="3" s="1"/>
  <c r="D217" i="3"/>
  <c r="D218" i="3" s="1"/>
  <c r="C217" i="3"/>
  <c r="C218" i="3" s="1"/>
  <c r="B217" i="3"/>
  <c r="B218" i="3" s="1"/>
  <c r="G215" i="3"/>
  <c r="L210" i="3"/>
  <c r="K210" i="3"/>
  <c r="J210" i="3"/>
  <c r="I210" i="3"/>
  <c r="H210" i="3"/>
  <c r="F210" i="3"/>
  <c r="E210" i="3"/>
  <c r="D210" i="3"/>
  <c r="G208" i="3"/>
  <c r="L203" i="3"/>
  <c r="L204" i="3" s="1"/>
  <c r="K203" i="3"/>
  <c r="K204" i="3" s="1"/>
  <c r="J203" i="3"/>
  <c r="J204" i="3" s="1"/>
  <c r="I203" i="3"/>
  <c r="I204" i="3" s="1"/>
  <c r="H203" i="3"/>
  <c r="H204" i="3" s="1"/>
  <c r="F203" i="3"/>
  <c r="F204" i="3" s="1"/>
  <c r="E203" i="3"/>
  <c r="E204" i="3" s="1"/>
  <c r="D203" i="3"/>
  <c r="D204" i="3" s="1"/>
  <c r="C203" i="3"/>
  <c r="B203" i="3"/>
  <c r="G201" i="3"/>
  <c r="L195" i="3"/>
  <c r="K195" i="3"/>
  <c r="J195" i="3"/>
  <c r="I195" i="3"/>
  <c r="H195" i="3"/>
  <c r="F195" i="3"/>
  <c r="E195" i="3"/>
  <c r="D195" i="3"/>
  <c r="G193" i="3"/>
  <c r="L187" i="3"/>
  <c r="L188" i="3" s="1"/>
  <c r="K187" i="3"/>
  <c r="K188" i="3" s="1"/>
  <c r="J187" i="3"/>
  <c r="J188" i="3" s="1"/>
  <c r="I187" i="3"/>
  <c r="I188" i="3" s="1"/>
  <c r="H187" i="3"/>
  <c r="H188" i="3" s="1"/>
  <c r="F187" i="3"/>
  <c r="F188" i="3" s="1"/>
  <c r="E187" i="3"/>
  <c r="E188" i="3" s="1"/>
  <c r="D187" i="3"/>
  <c r="D188" i="3" s="1"/>
  <c r="C187" i="3"/>
  <c r="B187" i="3"/>
  <c r="G185" i="3"/>
  <c r="L180" i="3"/>
  <c r="K180" i="3"/>
  <c r="J180" i="3"/>
  <c r="I180" i="3"/>
  <c r="H180" i="3"/>
  <c r="F180" i="3"/>
  <c r="E180" i="3"/>
  <c r="D180" i="3"/>
  <c r="G176" i="3"/>
  <c r="G180" i="3" s="1"/>
  <c r="L172" i="3"/>
  <c r="L173" i="3" s="1"/>
  <c r="K172" i="3"/>
  <c r="K173" i="3" s="1"/>
  <c r="J172" i="3"/>
  <c r="J173" i="3" s="1"/>
  <c r="I172" i="3"/>
  <c r="I173" i="3" s="1"/>
  <c r="H172" i="3"/>
  <c r="H173" i="3" s="1"/>
  <c r="F172" i="3"/>
  <c r="F173" i="3" s="1"/>
  <c r="E172" i="3"/>
  <c r="E173" i="3" s="1"/>
  <c r="D172" i="3"/>
  <c r="D173" i="3" s="1"/>
  <c r="C172" i="3"/>
  <c r="B172" i="3"/>
  <c r="G170" i="3"/>
  <c r="L164" i="3"/>
  <c r="K164" i="3"/>
  <c r="J164" i="3"/>
  <c r="I164" i="3"/>
  <c r="H164" i="3"/>
  <c r="G164" i="3"/>
  <c r="F164" i="3"/>
  <c r="E164" i="3"/>
  <c r="D164" i="3"/>
  <c r="G217" i="3" l="1"/>
  <c r="G218" i="3" s="1"/>
  <c r="B204" i="3"/>
  <c r="G195" i="3"/>
  <c r="C310" i="3"/>
  <c r="C204" i="3"/>
  <c r="G309" i="3"/>
  <c r="G310" i="3" s="1"/>
  <c r="B310" i="3"/>
  <c r="G210" i="3"/>
  <c r="B280" i="3"/>
  <c r="B173" i="3"/>
  <c r="C280" i="3"/>
  <c r="G172" i="3"/>
  <c r="G173" i="3" s="1"/>
  <c r="G248" i="3"/>
  <c r="G249" i="3" s="1"/>
  <c r="B188" i="3"/>
  <c r="C188" i="3"/>
  <c r="G264" i="3"/>
  <c r="C173" i="3"/>
  <c r="G232" i="3"/>
  <c r="G233" i="3" s="1"/>
  <c r="G187" i="3"/>
  <c r="G188" i="3" s="1"/>
  <c r="G279" i="3"/>
  <c r="G280" i="3" s="1"/>
  <c r="G294" i="3"/>
  <c r="G203" i="3"/>
  <c r="G204" i="3" s="1"/>
  <c r="C134" i="3" l="1"/>
  <c r="B134" i="3"/>
  <c r="C40" i="3"/>
  <c r="B40" i="3"/>
  <c r="C32" i="3"/>
  <c r="B32" i="3"/>
  <c r="C25" i="3"/>
  <c r="B25" i="3"/>
  <c r="G151" i="3"/>
  <c r="L40" i="3" l="1"/>
  <c r="K40" i="3"/>
  <c r="J40" i="3"/>
  <c r="I40" i="3"/>
  <c r="H40" i="3"/>
  <c r="F40" i="3"/>
  <c r="E40" i="3"/>
  <c r="D40" i="3"/>
  <c r="G39" i="3"/>
  <c r="L9" i="3"/>
  <c r="K9" i="3"/>
  <c r="J9" i="3"/>
  <c r="I9" i="3"/>
  <c r="H9" i="3"/>
  <c r="G9" i="3"/>
  <c r="F9" i="3"/>
  <c r="E9" i="3"/>
  <c r="D9" i="3"/>
  <c r="L134" i="3"/>
  <c r="K134" i="3"/>
  <c r="J134" i="3"/>
  <c r="I134" i="3"/>
  <c r="H134" i="3"/>
  <c r="F134" i="3"/>
  <c r="E134" i="3"/>
  <c r="D134" i="3"/>
  <c r="G130" i="3"/>
  <c r="G134" i="3" s="1"/>
  <c r="L102" i="3"/>
  <c r="K102" i="3"/>
  <c r="J102" i="3"/>
  <c r="I102" i="3"/>
  <c r="H102" i="3"/>
  <c r="G102" i="3"/>
  <c r="F102" i="3"/>
  <c r="E102" i="3"/>
  <c r="D102" i="3"/>
  <c r="G40" i="3" l="1"/>
  <c r="G68" i="3"/>
  <c r="G118" i="3" l="1"/>
  <c r="C140" i="3"/>
  <c r="B140" i="3"/>
  <c r="C126" i="3"/>
  <c r="B126" i="3"/>
  <c r="C94" i="3"/>
  <c r="B94" i="3"/>
  <c r="C62" i="3"/>
  <c r="B62" i="3"/>
  <c r="C156" i="3" l="1"/>
  <c r="B156" i="3"/>
  <c r="C48" i="3"/>
  <c r="B48" i="3"/>
  <c r="C17" i="3"/>
  <c r="B17" i="3"/>
  <c r="E148" i="3"/>
  <c r="F148" i="3"/>
  <c r="H148" i="3"/>
  <c r="I148" i="3"/>
  <c r="J148" i="3"/>
  <c r="K148" i="3"/>
  <c r="L148" i="3"/>
  <c r="D148" i="3"/>
  <c r="E86" i="3"/>
  <c r="F86" i="3"/>
  <c r="G86" i="3"/>
  <c r="H86" i="3"/>
  <c r="I86" i="3"/>
  <c r="J86" i="3"/>
  <c r="K86" i="3"/>
  <c r="L86" i="3"/>
  <c r="E70" i="3"/>
  <c r="F70" i="3"/>
  <c r="H70" i="3"/>
  <c r="I70" i="3"/>
  <c r="J70" i="3"/>
  <c r="K70" i="3"/>
  <c r="L70" i="3"/>
  <c r="E55" i="3"/>
  <c r="F55" i="3"/>
  <c r="H55" i="3"/>
  <c r="I55" i="3"/>
  <c r="J55" i="3"/>
  <c r="K55" i="3"/>
  <c r="L55" i="3"/>
  <c r="E25" i="3"/>
  <c r="F25" i="3"/>
  <c r="H25" i="3"/>
  <c r="I25" i="3"/>
  <c r="J25" i="3"/>
  <c r="K25" i="3"/>
  <c r="L25" i="3"/>
  <c r="D25" i="3"/>
  <c r="L156" i="3" l="1"/>
  <c r="L157" i="3" s="1"/>
  <c r="K156" i="3"/>
  <c r="K157" i="3" s="1"/>
  <c r="J156" i="3"/>
  <c r="J157" i="3" s="1"/>
  <c r="I156" i="3"/>
  <c r="I157" i="3" s="1"/>
  <c r="H156" i="3"/>
  <c r="H157" i="3" s="1"/>
  <c r="F156" i="3"/>
  <c r="F157" i="3" s="1"/>
  <c r="E156" i="3"/>
  <c r="E157" i="3" s="1"/>
  <c r="D156" i="3"/>
  <c r="D157" i="3" s="1"/>
  <c r="C157" i="3"/>
  <c r="B157" i="3"/>
  <c r="G154" i="3"/>
  <c r="G148" i="3"/>
  <c r="C141" i="3"/>
  <c r="B141" i="3"/>
  <c r="L140" i="3"/>
  <c r="L141" i="3" s="1"/>
  <c r="K140" i="3"/>
  <c r="K141" i="3" s="1"/>
  <c r="J140" i="3"/>
  <c r="J141" i="3" s="1"/>
  <c r="I140" i="3"/>
  <c r="I141" i="3" s="1"/>
  <c r="H140" i="3"/>
  <c r="H141" i="3" s="1"/>
  <c r="F140" i="3"/>
  <c r="F141" i="3" s="1"/>
  <c r="E140" i="3"/>
  <c r="E141" i="3" s="1"/>
  <c r="D140" i="3"/>
  <c r="D141" i="3" s="1"/>
  <c r="G138" i="3"/>
  <c r="L126" i="3"/>
  <c r="L127" i="3" s="1"/>
  <c r="K126" i="3"/>
  <c r="K127" i="3" s="1"/>
  <c r="J126" i="3"/>
  <c r="J127" i="3" s="1"/>
  <c r="I126" i="3"/>
  <c r="I127" i="3" s="1"/>
  <c r="H126" i="3"/>
  <c r="H127" i="3" s="1"/>
  <c r="F126" i="3"/>
  <c r="F127" i="3" s="1"/>
  <c r="E126" i="3"/>
  <c r="E127" i="3" s="1"/>
  <c r="D126" i="3"/>
  <c r="D127" i="3" s="1"/>
  <c r="C127" i="3"/>
  <c r="B127" i="3"/>
  <c r="G124" i="3"/>
  <c r="L109" i="3"/>
  <c r="L110" i="3" s="1"/>
  <c r="K109" i="3"/>
  <c r="K110" i="3" s="1"/>
  <c r="J109" i="3"/>
  <c r="J110" i="3" s="1"/>
  <c r="I109" i="3"/>
  <c r="I110" i="3" s="1"/>
  <c r="H109" i="3"/>
  <c r="H110" i="3" s="1"/>
  <c r="F109" i="3"/>
  <c r="F110" i="3" s="1"/>
  <c r="E109" i="3"/>
  <c r="E110" i="3" s="1"/>
  <c r="D109" i="3"/>
  <c r="D110" i="3" s="1"/>
  <c r="C110" i="3"/>
  <c r="B110" i="3"/>
  <c r="G107" i="3"/>
  <c r="L94" i="3"/>
  <c r="L95" i="3" s="1"/>
  <c r="K94" i="3"/>
  <c r="K95" i="3" s="1"/>
  <c r="J94" i="3"/>
  <c r="J95" i="3" s="1"/>
  <c r="I94" i="3"/>
  <c r="I95" i="3" s="1"/>
  <c r="H94" i="3"/>
  <c r="H95" i="3" s="1"/>
  <c r="F94" i="3"/>
  <c r="F95" i="3" s="1"/>
  <c r="E94" i="3"/>
  <c r="E95" i="3" s="1"/>
  <c r="D94" i="3"/>
  <c r="D95" i="3" s="1"/>
  <c r="C95" i="3"/>
  <c r="B95" i="3"/>
  <c r="G92" i="3"/>
  <c r="G91" i="3"/>
  <c r="D86" i="3"/>
  <c r="L78" i="3"/>
  <c r="L79" i="3" s="1"/>
  <c r="K78" i="3"/>
  <c r="K79" i="3" s="1"/>
  <c r="J78" i="3"/>
  <c r="J79" i="3" s="1"/>
  <c r="I78" i="3"/>
  <c r="I79" i="3" s="1"/>
  <c r="H78" i="3"/>
  <c r="H79" i="3" s="1"/>
  <c r="F78" i="3"/>
  <c r="F79" i="3" s="1"/>
  <c r="E78" i="3"/>
  <c r="E79" i="3" s="1"/>
  <c r="D78" i="3"/>
  <c r="D79" i="3" s="1"/>
  <c r="C78" i="3"/>
  <c r="B78" i="3"/>
  <c r="B79" i="3" s="1"/>
  <c r="G76" i="3"/>
  <c r="D70" i="3"/>
  <c r="G70" i="3"/>
  <c r="L62" i="3"/>
  <c r="L63" i="3" s="1"/>
  <c r="K62" i="3"/>
  <c r="K63" i="3" s="1"/>
  <c r="J62" i="3"/>
  <c r="J63" i="3" s="1"/>
  <c r="I62" i="3"/>
  <c r="I63" i="3" s="1"/>
  <c r="H62" i="3"/>
  <c r="H63" i="3" s="1"/>
  <c r="F62" i="3"/>
  <c r="F63" i="3" s="1"/>
  <c r="E62" i="3"/>
  <c r="E63" i="3" s="1"/>
  <c r="D62" i="3"/>
  <c r="D63" i="3" s="1"/>
  <c r="C63" i="3"/>
  <c r="B63" i="3"/>
  <c r="G60" i="3"/>
  <c r="G59" i="3"/>
  <c r="D55" i="3"/>
  <c r="G53" i="3"/>
  <c r="G52" i="3"/>
  <c r="L48" i="3"/>
  <c r="L49" i="3" s="1"/>
  <c r="K48" i="3"/>
  <c r="K49" i="3" s="1"/>
  <c r="J48" i="3"/>
  <c r="J49" i="3" s="1"/>
  <c r="I48" i="3"/>
  <c r="I49" i="3" s="1"/>
  <c r="H48" i="3"/>
  <c r="H49" i="3" s="1"/>
  <c r="F48" i="3"/>
  <c r="F49" i="3" s="1"/>
  <c r="E48" i="3"/>
  <c r="E49" i="3" s="1"/>
  <c r="D48" i="3"/>
  <c r="D49" i="3" s="1"/>
  <c r="C49" i="3"/>
  <c r="B49" i="3"/>
  <c r="G46" i="3"/>
  <c r="C33" i="3"/>
  <c r="B33" i="3"/>
  <c r="L32" i="3"/>
  <c r="L33" i="3" s="1"/>
  <c r="K32" i="3"/>
  <c r="K33" i="3" s="1"/>
  <c r="J32" i="3"/>
  <c r="J33" i="3" s="1"/>
  <c r="I32" i="3"/>
  <c r="I33" i="3" s="1"/>
  <c r="H32" i="3"/>
  <c r="H33" i="3" s="1"/>
  <c r="F32" i="3"/>
  <c r="F33" i="3" s="1"/>
  <c r="E32" i="3"/>
  <c r="E33" i="3" s="1"/>
  <c r="D32" i="3"/>
  <c r="D33" i="3" s="1"/>
  <c r="G30" i="3"/>
  <c r="G29" i="3"/>
  <c r="G21" i="3"/>
  <c r="G25" i="3" s="1"/>
  <c r="L17" i="3"/>
  <c r="L18" i="3" s="1"/>
  <c r="K17" i="3"/>
  <c r="K18" i="3" s="1"/>
  <c r="J17" i="3"/>
  <c r="J18" i="3" s="1"/>
  <c r="I17" i="3"/>
  <c r="I18" i="3" s="1"/>
  <c r="H17" i="3"/>
  <c r="H18" i="3" s="1"/>
  <c r="F17" i="3"/>
  <c r="F18" i="3" s="1"/>
  <c r="E17" i="3"/>
  <c r="E18" i="3" s="1"/>
  <c r="D17" i="3"/>
  <c r="D18" i="3" s="1"/>
  <c r="C18" i="3"/>
  <c r="B18" i="3"/>
  <c r="G15" i="3"/>
  <c r="G55" i="3" l="1"/>
  <c r="G17" i="3"/>
  <c r="G18" i="3" s="1"/>
  <c r="G62" i="3"/>
  <c r="G63" i="3" s="1"/>
  <c r="G109" i="3"/>
  <c r="G110" i="3" s="1"/>
  <c r="G140" i="3"/>
  <c r="G141" i="3" s="1"/>
  <c r="G48" i="3"/>
  <c r="G49" i="3" s="1"/>
  <c r="G78" i="3"/>
  <c r="G79" i="3" s="1"/>
  <c r="G156" i="3"/>
  <c r="G157" i="3" s="1"/>
  <c r="G32" i="3"/>
  <c r="G33" i="3" s="1"/>
  <c r="C79" i="3"/>
  <c r="G126" i="3"/>
  <c r="G127" i="3" s="1"/>
  <c r="G94" i="3"/>
  <c r="G95" i="3" s="1"/>
</calcChain>
</file>

<file path=xl/sharedStrings.xml><?xml version="1.0" encoding="utf-8"?>
<sst xmlns="http://schemas.openxmlformats.org/spreadsheetml/2006/main" count="376" uniqueCount="126">
  <si>
    <t>Прием пищи,
наименовние блюда</t>
  </si>
  <si>
    <t>масса порции</t>
  </si>
  <si>
    <t>Пищевые вещества, г</t>
  </si>
  <si>
    <t>Энерг 
ценн,
ккал</t>
  </si>
  <si>
    <t>Витамины, мг</t>
  </si>
  <si>
    <t>Минеральные 
вещества</t>
  </si>
  <si>
    <t>номер рецептуры</t>
  </si>
  <si>
    <t xml:space="preserve"> 7 - 11 лет</t>
  </si>
  <si>
    <t>Б</t>
  </si>
  <si>
    <t>Ж</t>
  </si>
  <si>
    <t>У</t>
  </si>
  <si>
    <t>В1</t>
  </si>
  <si>
    <t>E</t>
  </si>
  <si>
    <t>С</t>
  </si>
  <si>
    <t>Са</t>
  </si>
  <si>
    <t>Fe</t>
  </si>
  <si>
    <t>Завтрак</t>
  </si>
  <si>
    <t xml:space="preserve">                                         1 День</t>
  </si>
  <si>
    <t>Масло сливочное порциями</t>
  </si>
  <si>
    <t>Чай  Каркаде</t>
  </si>
  <si>
    <t>Хлеб ржаной</t>
  </si>
  <si>
    <t>Хлеб пшеничный</t>
  </si>
  <si>
    <t>Итого день:</t>
  </si>
  <si>
    <t>2 День</t>
  </si>
  <si>
    <t>Кофейный напиток с молоком</t>
  </si>
  <si>
    <t>Сыр порциями</t>
  </si>
  <si>
    <t>3 День</t>
  </si>
  <si>
    <t>4 День</t>
  </si>
  <si>
    <t>Чай с сахаром</t>
  </si>
  <si>
    <t>5 День</t>
  </si>
  <si>
    <t>Омлет натуральный</t>
  </si>
  <si>
    <t>Фрукт по сезону</t>
  </si>
  <si>
    <t>Кисель из концентратов витаминизированный</t>
  </si>
  <si>
    <t>6 День</t>
  </si>
  <si>
    <t>Напиток из шиповника</t>
  </si>
  <si>
    <t>7 День</t>
  </si>
  <si>
    <t>8 День</t>
  </si>
  <si>
    <t>9 День</t>
  </si>
  <si>
    <t>10 День</t>
  </si>
  <si>
    <t>Примечание:</t>
  </si>
  <si>
    <t>1. Единый сборник технологичкских нормативов, рецептур блюд, кулинарных изделий для детских садов, школ, школ-интернатов, детских домов,  оздоровительных учреджний,</t>
  </si>
  <si>
    <t xml:space="preserve"> учреждений проффессионального образования, специализированных учреждений для несовершеннолетних, нуждающихся в социальной реабилитации, лечебно-профилактических </t>
  </si>
  <si>
    <t>учреждений    (Пермь, 2021г, сост. А.Я. Перевалов, Н.В. Тапешкина. -Изд-е 4-е доп. И испр.)</t>
  </si>
  <si>
    <t>2. Таблицы химического состава и калорийности российских продуктов питания.</t>
  </si>
  <si>
    <t>Справочник М.:ДеЛипринт, 2007г.. Скурихин И.М. ТутельянВ.А.</t>
  </si>
  <si>
    <t xml:space="preserve">масса порции </t>
  </si>
  <si>
    <t xml:space="preserve">с 12 лет </t>
  </si>
  <si>
    <t>Итого завтрак:</t>
  </si>
  <si>
    <t>Обед:</t>
  </si>
  <si>
    <t>Борщ из свежей капусты с картофелем на курином бульоне</t>
  </si>
  <si>
    <t xml:space="preserve">Шницель рыбный </t>
  </si>
  <si>
    <t>Компот из свежих фруктов</t>
  </si>
  <si>
    <t>Итого обед:</t>
  </si>
  <si>
    <t>Итого за день:</t>
  </si>
  <si>
    <t>Плов с мясом птицы</t>
  </si>
  <si>
    <t xml:space="preserve">Чай с сахаром </t>
  </si>
  <si>
    <t>Обед</t>
  </si>
  <si>
    <t>Рассольник Ленинградский на курином бульоне</t>
  </si>
  <si>
    <t>Биточек куриный</t>
  </si>
  <si>
    <t>Компот из сухофруктов</t>
  </si>
  <si>
    <t>Суп фасолевый на курином бульоне</t>
  </si>
  <si>
    <t>Щи из свежей капусты с картофелем на курином бульоне</t>
  </si>
  <si>
    <t>Котлета куриная</t>
  </si>
  <si>
    <t>Биточек рыбный</t>
  </si>
  <si>
    <t>Суп гороховый на курином бульоне</t>
  </si>
  <si>
    <t>Рагу из овощей и мяса птицы</t>
  </si>
  <si>
    <t>Суп картофельный с рыбными консервами</t>
  </si>
  <si>
    <t>Печень по-строгановски</t>
  </si>
  <si>
    <t>Какао с молоком</t>
  </si>
  <si>
    <t>Биточек из говядины</t>
  </si>
  <si>
    <t>Кондитерские изделия</t>
  </si>
  <si>
    <t>200</t>
  </si>
  <si>
    <t>ПБ</t>
  </si>
  <si>
    <t xml:space="preserve">                                         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</si>
  <si>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</si>
  <si>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</si>
  <si>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</si>
  <si>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</si>
  <si>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</si>
  <si>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</si>
  <si>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</si>
  <si>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</si>
  <si>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</si>
  <si>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 xml:space="preserve">Примерное 21 дневное меню для организации горячего питания обучающихся в муниципальных общеобразовательных учреждениях МО "Город Обнинск"  в 2024-2025 году </t>
  </si>
  <si>
    <t>21 День</t>
  </si>
  <si>
    <t>Макароны отварные</t>
  </si>
  <si>
    <t>Гуляш из говядины</t>
  </si>
  <si>
    <t>Суп вермишелевый</t>
  </si>
  <si>
    <t>Суп овощной с зеленым горошком</t>
  </si>
  <si>
    <t>Каша гречневая молочная</t>
  </si>
  <si>
    <t xml:space="preserve">Кофейный напиток </t>
  </si>
  <si>
    <t>Горошек зеленый консервированный</t>
  </si>
  <si>
    <t>Голубцы ленивые с сметанном соусе</t>
  </si>
  <si>
    <t>Рассольник Домашний на курином бульоне</t>
  </si>
  <si>
    <t>Азу из говядины</t>
  </si>
  <si>
    <t>50/50</t>
  </si>
  <si>
    <t>70/50</t>
  </si>
  <si>
    <t>3.Энергетическая ценность блюд в меню приведена для возрастной группы детей с 12 лет и старше.</t>
  </si>
  <si>
    <t>Чай с сахаром и  лимоном</t>
  </si>
  <si>
    <t>200/5</t>
  </si>
  <si>
    <t xml:space="preserve">Картофельное пюре </t>
  </si>
  <si>
    <t xml:space="preserve">Гречка отварная </t>
  </si>
  <si>
    <t>Запеканка творожная с молоком сгущенным</t>
  </si>
  <si>
    <t>220/7</t>
  </si>
  <si>
    <t>Рагу из овощей с мясом птицы</t>
  </si>
  <si>
    <t xml:space="preserve">Каша пшенная молочная </t>
  </si>
  <si>
    <t xml:space="preserve">Макаронны отварные </t>
  </si>
  <si>
    <t>Пудинг творожный с повидлом</t>
  </si>
  <si>
    <t xml:space="preserve">Картофель отварной </t>
  </si>
  <si>
    <t xml:space="preserve">Рис отварной </t>
  </si>
  <si>
    <t xml:space="preserve">Каша из крупы "Геркулес" молочная </t>
  </si>
  <si>
    <t>Каша "Дружба"</t>
  </si>
  <si>
    <t>Чай с сахаром и лимоном</t>
  </si>
  <si>
    <t>Чай с  сахаром</t>
  </si>
  <si>
    <t>Макароны отварные с сыром</t>
  </si>
  <si>
    <t>Чай  с сахаром и лимоном</t>
  </si>
  <si>
    <t>Кондитерские изделия (зефир)</t>
  </si>
  <si>
    <t>Омлет с зеленым горошком</t>
  </si>
  <si>
    <t>Каша пшенная молочная</t>
  </si>
  <si>
    <t xml:space="preserve">Каша гречневая молочная </t>
  </si>
  <si>
    <t>Пудинг творожный с сгущенным молоком</t>
  </si>
  <si>
    <t>Картофель отварной</t>
  </si>
  <si>
    <t xml:space="preserve">Каша рисовая молочная </t>
  </si>
  <si>
    <t>220/10</t>
  </si>
  <si>
    <t>465</t>
  </si>
  <si>
    <t>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</si>
</sst>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8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164" fontId="0" fillId="0" borderId="0" xfId="0" applyNumberFormat="1"/>
    <xf numFmtId="0" fontId="0" fillId="3" borderId="3" xfId="0" applyFill="1" applyBorder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164" fontId="3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7" xfId="0" applyFont="1" applyBorder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3" fillId="0" borderId="5" xfId="0" applyFont="1" applyBorder="1"/>
    <xf numFmtId="0" fontId="4" fillId="0" borderId="1" xfId="0" applyFont="1" applyBorder="1" applyAlignment="1">
      <alignment horizontal="right"/>
    </xf>
    <xf numFmtId="0" fontId="4" fillId="2" borderId="2" xfId="0" applyFont="1" applyFill="1" applyBorder="1"/>
    <xf numFmtId="164" fontId="4" fillId="0" borderId="1" xfId="0" applyNumberFormat="1" applyFont="1" applyBorder="1"/>
    <xf numFmtId="0" fontId="4" fillId="0" borderId="5" xfId="0" applyFont="1" applyBorder="1"/>
    <xf numFmtId="0" fontId="3" fillId="4" borderId="8" xfId="0" applyFont="1" applyFill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0" borderId="9" xfId="0" applyFont="1" applyBorder="1"/>
    <xf numFmtId="0" fontId="4" fillId="0" borderId="7" xfId="0" applyFont="1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0" xfId="0" applyFont="1" applyBorder="1"/>
    <xf numFmtId="0" fontId="3" fillId="0" borderId="8" xfId="0" applyFont="1" applyBorder="1"/>
    <xf numFmtId="2" fontId="3" fillId="0" borderId="1" xfId="0" applyNumberFormat="1" applyFont="1" applyBorder="1"/>
    <xf numFmtId="165" fontId="3" fillId="0" borderId="1" xfId="0" applyNumberFormat="1" applyFont="1" applyBorder="1"/>
    <xf numFmtId="2" fontId="3" fillId="0" borderId="2" xfId="0" applyNumberFormat="1" applyFont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right"/>
    </xf>
    <xf numFmtId="0" fontId="4" fillId="7" borderId="2" xfId="0" applyFont="1" applyFill="1" applyBorder="1"/>
    <xf numFmtId="0" fontId="4" fillId="7" borderId="2" xfId="0" applyFont="1" applyFill="1" applyBorder="1" applyAlignment="1">
      <alignment horizontal="right"/>
    </xf>
    <xf numFmtId="165" fontId="3" fillId="0" borderId="5" xfId="0" applyNumberFormat="1" applyFont="1" applyBorder="1"/>
    <xf numFmtId="0" fontId="3" fillId="9" borderId="2" xfId="0" applyFont="1" applyFill="1" applyBorder="1"/>
    <xf numFmtId="0" fontId="3" fillId="8" borderId="2" xfId="0" applyFont="1" applyFill="1" applyBorder="1"/>
    <xf numFmtId="0" fontId="3" fillId="8" borderId="2" xfId="0" applyFont="1" applyFill="1" applyBorder="1" applyAlignment="1">
      <alignment horizontal="right"/>
    </xf>
    <xf numFmtId="2" fontId="3" fillId="8" borderId="2" xfId="0" applyNumberFormat="1" applyFont="1" applyFill="1" applyBorder="1"/>
    <xf numFmtId="0" fontId="3" fillId="8" borderId="10" xfId="0" applyFont="1" applyFill="1" applyBorder="1"/>
    <xf numFmtId="0" fontId="3" fillId="8" borderId="8" xfId="0" applyFont="1" applyFill="1" applyBorder="1"/>
    <xf numFmtId="0" fontId="3" fillId="8" borderId="2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right"/>
    </xf>
    <xf numFmtId="0" fontId="3" fillId="8" borderId="1" xfId="0" applyFont="1" applyFill="1" applyBorder="1"/>
    <xf numFmtId="2" fontId="3" fillId="8" borderId="1" xfId="0" applyNumberFormat="1" applyFont="1" applyFill="1" applyBorder="1"/>
    <xf numFmtId="0" fontId="3" fillId="8" borderId="5" xfId="0" applyFont="1" applyFill="1" applyBorder="1"/>
    <xf numFmtId="0" fontId="3" fillId="8" borderId="7" xfId="0" applyFont="1" applyFill="1" applyBorder="1"/>
    <xf numFmtId="0" fontId="4" fillId="10" borderId="1" xfId="0" applyFont="1" applyFill="1" applyBorder="1"/>
    <xf numFmtId="0" fontId="4" fillId="10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wrapText="1"/>
    </xf>
    <xf numFmtId="49" fontId="3" fillId="8" borderId="2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165" fontId="3" fillId="0" borderId="2" xfId="0" applyNumberFormat="1" applyFont="1" applyBorder="1"/>
    <xf numFmtId="0" fontId="3" fillId="0" borderId="7" xfId="0" applyFont="1" applyBorder="1" applyAlignment="1">
      <alignment horizontal="right"/>
    </xf>
    <xf numFmtId="49" fontId="4" fillId="7" borderId="1" xfId="0" applyNumberFormat="1" applyFont="1" applyFill="1" applyBorder="1" applyAlignment="1">
      <alignment horizontal="right"/>
    </xf>
    <xf numFmtId="2" fontId="3" fillId="0" borderId="5" xfId="0" applyNumberFormat="1" applyFont="1" applyBorder="1"/>
    <xf numFmtId="0" fontId="3" fillId="8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0" applyFo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464272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36"/>
  <sheetViews>
    <sheetView tabSelected="1" topLeftCell="A7" zoomScale="90" zoomScaleNormal="90" workbookViewId="0">
      <selection activeCell="P266" sqref="P266"/>
    </sheetView>
  </sheetViews>
  <sheetFormatPr defaultRowHeight="15" x14ac:dyDescent="0.25"/>
  <cols>
    <col min="1" max="1" width="47.42578125" customWidth="1"/>
    <col min="2" max="3" width="10.28515625" style="5" customWidth="1"/>
    <col min="4" max="4" width="8.7109375" customWidth="1"/>
    <col min="5" max="5" width="8.42578125" customWidth="1"/>
    <col min="6" max="6" width="8.5703125" customWidth="1"/>
    <col min="7" max="7" width="9.42578125" customWidth="1"/>
    <col min="8" max="8" width="7.85546875" customWidth="1"/>
    <col min="9" max="9" width="7.7109375" customWidth="1"/>
    <col min="10" max="10" width="9.42578125" style="1" customWidth="1"/>
    <col min="11" max="11" width="9.42578125" customWidth="1"/>
    <col min="12" max="12" width="9.5703125" customWidth="1"/>
    <col min="13" max="1025" width="8.7109375" customWidth="1"/>
  </cols>
  <sheetData>
    <row r="1" spans="1:13" ht="66.400000000000006" customHeight="1" x14ac:dyDescent="0.35">
      <c r="A1" s="85" t="s">
        <v>83</v>
      </c>
      <c r="B1" s="86"/>
      <c r="C1" s="86"/>
      <c r="D1" s="86"/>
      <c r="E1" s="87"/>
      <c r="F1" s="87"/>
      <c r="G1" s="87"/>
      <c r="H1" s="87"/>
      <c r="I1" s="87"/>
      <c r="J1" s="88"/>
      <c r="K1" s="87"/>
      <c r="L1" s="87"/>
      <c r="M1" s="9"/>
    </row>
    <row r="2" spans="1:13" ht="42" customHeight="1" thickTop="1" x14ac:dyDescent="0.25">
      <c r="A2" s="90" t="s">
        <v>0</v>
      </c>
      <c r="B2" s="10" t="s">
        <v>1</v>
      </c>
      <c r="C2" s="10" t="s">
        <v>45</v>
      </c>
      <c r="D2" s="89" t="s">
        <v>2</v>
      </c>
      <c r="E2" s="89"/>
      <c r="F2" s="89"/>
      <c r="G2" s="90" t="s">
        <v>3</v>
      </c>
      <c r="H2" s="89" t="s">
        <v>4</v>
      </c>
      <c r="I2" s="89"/>
      <c r="J2" s="89"/>
      <c r="K2" s="90" t="s">
        <v>5</v>
      </c>
      <c r="L2" s="91"/>
      <c r="M2" s="11" t="s">
        <v>6</v>
      </c>
    </row>
    <row r="3" spans="1:13" ht="31.5" x14ac:dyDescent="0.25">
      <c r="A3" s="90"/>
      <c r="B3" s="75" t="s">
        <v>7</v>
      </c>
      <c r="C3" s="75" t="s">
        <v>46</v>
      </c>
      <c r="D3" s="12" t="s">
        <v>8</v>
      </c>
      <c r="E3" s="12" t="s">
        <v>9</v>
      </c>
      <c r="F3" s="12" t="s">
        <v>10</v>
      </c>
      <c r="G3" s="90"/>
      <c r="H3" s="12" t="s">
        <v>11</v>
      </c>
      <c r="I3" s="12" t="s">
        <v>12</v>
      </c>
      <c r="J3" s="13" t="s">
        <v>13</v>
      </c>
      <c r="K3" s="12" t="s">
        <v>14</v>
      </c>
      <c r="L3" s="14" t="s">
        <v>15</v>
      </c>
      <c r="M3" s="15"/>
    </row>
    <row r="4" spans="1:13" ht="15.75" x14ac:dyDescent="0.25">
      <c r="A4" s="16" t="s">
        <v>16</v>
      </c>
      <c r="B4" s="95" t="s">
        <v>17</v>
      </c>
      <c r="C4" s="95"/>
      <c r="D4" s="96"/>
      <c r="E4" s="96"/>
      <c r="F4" s="96"/>
      <c r="G4" s="96"/>
      <c r="H4" s="96"/>
      <c r="I4" s="96"/>
      <c r="J4" s="96"/>
      <c r="K4" s="96"/>
      <c r="L4" s="96"/>
      <c r="M4" s="15"/>
    </row>
    <row r="5" spans="1:13" ht="15.75" x14ac:dyDescent="0.25">
      <c r="A5" s="54" t="s">
        <v>30</v>
      </c>
      <c r="B5" s="18">
        <v>200</v>
      </c>
      <c r="C5" s="18">
        <v>220</v>
      </c>
      <c r="D5" s="38">
        <v>18</v>
      </c>
      <c r="E5" s="38">
        <v>18</v>
      </c>
      <c r="F5" s="17">
        <v>3.7</v>
      </c>
      <c r="G5" s="17">
        <v>333</v>
      </c>
      <c r="H5" s="17">
        <v>0.09</v>
      </c>
      <c r="I5" s="17">
        <v>0</v>
      </c>
      <c r="J5" s="37">
        <v>0.28999999999999998</v>
      </c>
      <c r="K5" s="17">
        <v>134.4</v>
      </c>
      <c r="L5" s="20">
        <v>3.34</v>
      </c>
      <c r="M5" s="15">
        <v>235</v>
      </c>
    </row>
    <row r="6" spans="1:13" ht="15.75" x14ac:dyDescent="0.25">
      <c r="A6" s="46" t="s">
        <v>31</v>
      </c>
      <c r="B6" s="47">
        <v>100</v>
      </c>
      <c r="C6" s="47">
        <v>100</v>
      </c>
      <c r="D6" s="46">
        <v>0.13</v>
      </c>
      <c r="E6" s="46">
        <v>7.25</v>
      </c>
      <c r="F6" s="46">
        <v>0.09</v>
      </c>
      <c r="G6" s="46">
        <v>66.099999999999994</v>
      </c>
      <c r="H6" s="46">
        <v>0</v>
      </c>
      <c r="I6" s="46">
        <v>0.01</v>
      </c>
      <c r="J6" s="48">
        <v>0</v>
      </c>
      <c r="K6" s="46">
        <v>0.24</v>
      </c>
      <c r="L6" s="49">
        <v>0</v>
      </c>
      <c r="M6" s="50">
        <v>75</v>
      </c>
    </row>
    <row r="7" spans="1:13" ht="15.75" x14ac:dyDescent="0.25">
      <c r="A7" s="45" t="s">
        <v>98</v>
      </c>
      <c r="B7" s="53" t="s">
        <v>99</v>
      </c>
      <c r="C7" s="53" t="s">
        <v>99</v>
      </c>
      <c r="D7" s="17">
        <v>0.3</v>
      </c>
      <c r="E7" s="17">
        <v>0.1</v>
      </c>
      <c r="F7" s="17">
        <v>9.5</v>
      </c>
      <c r="G7" s="17">
        <v>40.1</v>
      </c>
      <c r="H7" s="17">
        <v>0</v>
      </c>
      <c r="I7" s="17">
        <v>0.02</v>
      </c>
      <c r="J7" s="37">
        <v>1</v>
      </c>
      <c r="K7" s="17">
        <v>7.9</v>
      </c>
      <c r="L7" s="66">
        <v>0.87</v>
      </c>
      <c r="M7" s="15">
        <v>459</v>
      </c>
    </row>
    <row r="8" spans="1:13" ht="15.75" x14ac:dyDescent="0.25">
      <c r="A8" s="17" t="s">
        <v>21</v>
      </c>
      <c r="B8" s="18">
        <v>30</v>
      </c>
      <c r="C8" s="18">
        <v>30</v>
      </c>
      <c r="D8" s="17">
        <v>2.25</v>
      </c>
      <c r="E8" s="17">
        <v>0.86999999999999988</v>
      </c>
      <c r="F8" s="17">
        <v>15.42</v>
      </c>
      <c r="G8" s="17">
        <v>78.509999999999991</v>
      </c>
      <c r="H8" s="17">
        <v>3.3000000000000002E-2</v>
      </c>
      <c r="I8" s="17">
        <v>0.51</v>
      </c>
      <c r="J8" s="37">
        <v>0</v>
      </c>
      <c r="K8" s="17">
        <v>14.1</v>
      </c>
      <c r="L8" s="20">
        <v>1.17</v>
      </c>
      <c r="M8" s="15">
        <v>576</v>
      </c>
    </row>
    <row r="9" spans="1:13" ht="15.75" x14ac:dyDescent="0.25">
      <c r="A9" s="40" t="s">
        <v>47</v>
      </c>
      <c r="B9" s="41">
        <v>565</v>
      </c>
      <c r="C9" s="41">
        <v>595</v>
      </c>
      <c r="D9" s="58">
        <f t="shared" ref="D9:L9" si="0">SUM(D5:D8)</f>
        <v>20.68</v>
      </c>
      <c r="E9" s="58">
        <f t="shared" si="0"/>
        <v>26.220000000000002</v>
      </c>
      <c r="F9" s="40">
        <f t="shared" si="0"/>
        <v>28.71</v>
      </c>
      <c r="G9" s="40">
        <f t="shared" si="0"/>
        <v>517.71</v>
      </c>
      <c r="H9" s="40">
        <f t="shared" si="0"/>
        <v>0.123</v>
      </c>
      <c r="I9" s="40">
        <f t="shared" si="0"/>
        <v>0.54</v>
      </c>
      <c r="J9" s="40">
        <f t="shared" si="0"/>
        <v>1.29</v>
      </c>
      <c r="K9" s="40">
        <f t="shared" si="0"/>
        <v>156.64000000000001</v>
      </c>
      <c r="L9" s="40">
        <f t="shared" si="0"/>
        <v>5.38</v>
      </c>
      <c r="M9" s="15"/>
    </row>
    <row r="10" spans="1:13" ht="15.75" x14ac:dyDescent="0.25">
      <c r="A10" s="16" t="s">
        <v>48</v>
      </c>
      <c r="B10" s="21"/>
      <c r="C10" s="21"/>
      <c r="D10" s="16"/>
      <c r="E10" s="16"/>
      <c r="F10" s="16"/>
      <c r="G10" s="22"/>
      <c r="H10" s="16"/>
      <c r="I10" s="16"/>
      <c r="J10" s="23"/>
      <c r="K10" s="16"/>
      <c r="L10" s="24"/>
      <c r="M10" s="15"/>
    </row>
    <row r="11" spans="1:13" ht="31.5" x14ac:dyDescent="0.25">
      <c r="A11" s="27" t="s">
        <v>49</v>
      </c>
      <c r="B11" s="18">
        <v>200</v>
      </c>
      <c r="C11" s="18">
        <v>250</v>
      </c>
      <c r="D11" s="17">
        <v>6.81</v>
      </c>
      <c r="E11" s="17">
        <v>8.49</v>
      </c>
      <c r="F11" s="17">
        <v>16.96</v>
      </c>
      <c r="G11" s="28">
        <v>165.96</v>
      </c>
      <c r="H11" s="17">
        <v>0.04</v>
      </c>
      <c r="I11" s="17">
        <v>2.35</v>
      </c>
      <c r="J11" s="37">
        <v>8</v>
      </c>
      <c r="K11" s="17">
        <v>36.75</v>
      </c>
      <c r="L11" s="20">
        <v>1.1000000000000001</v>
      </c>
      <c r="M11" s="15">
        <v>95</v>
      </c>
    </row>
    <row r="12" spans="1:13" ht="15.75" x14ac:dyDescent="0.25">
      <c r="A12" s="17" t="s">
        <v>50</v>
      </c>
      <c r="B12" s="18">
        <v>80</v>
      </c>
      <c r="C12" s="18">
        <v>100</v>
      </c>
      <c r="D12" s="17">
        <v>20.53</v>
      </c>
      <c r="E12" s="17">
        <v>16.5</v>
      </c>
      <c r="F12" s="17">
        <v>16.53</v>
      </c>
      <c r="G12" s="28">
        <v>177.33</v>
      </c>
      <c r="H12" s="17">
        <v>0.14000000000000001</v>
      </c>
      <c r="I12" s="17">
        <v>2.1</v>
      </c>
      <c r="J12" s="37">
        <v>0</v>
      </c>
      <c r="K12" s="17">
        <v>61</v>
      </c>
      <c r="L12" s="20">
        <v>1.29</v>
      </c>
      <c r="M12" s="15">
        <v>309</v>
      </c>
    </row>
    <row r="13" spans="1:13" ht="15.75" x14ac:dyDescent="0.25">
      <c r="A13" s="17" t="s">
        <v>100</v>
      </c>
      <c r="B13" s="18">
        <v>150</v>
      </c>
      <c r="C13" s="18">
        <v>180</v>
      </c>
      <c r="D13" s="17">
        <v>4.8600000000000003</v>
      </c>
      <c r="E13" s="17">
        <v>6</v>
      </c>
      <c r="F13" s="17">
        <v>10.44</v>
      </c>
      <c r="G13" s="28">
        <v>126</v>
      </c>
      <c r="H13" s="17">
        <v>0.08</v>
      </c>
      <c r="I13" s="17">
        <v>0.15</v>
      </c>
      <c r="J13" s="37">
        <v>2.83</v>
      </c>
      <c r="K13" s="17">
        <v>45</v>
      </c>
      <c r="L13" s="20">
        <v>1</v>
      </c>
      <c r="M13" s="15">
        <v>377</v>
      </c>
    </row>
    <row r="14" spans="1:13" ht="15.75" x14ac:dyDescent="0.25">
      <c r="A14" s="17" t="s">
        <v>51</v>
      </c>
      <c r="B14" s="18">
        <v>200</v>
      </c>
      <c r="C14" s="18">
        <v>200</v>
      </c>
      <c r="D14" s="17">
        <v>0.28999999999999998</v>
      </c>
      <c r="E14" s="17">
        <v>0</v>
      </c>
      <c r="F14" s="17">
        <v>19.3</v>
      </c>
      <c r="G14" s="28">
        <v>81</v>
      </c>
      <c r="H14" s="17">
        <v>0.02</v>
      </c>
      <c r="I14" s="17">
        <v>0.1</v>
      </c>
      <c r="J14" s="37">
        <v>3.3</v>
      </c>
      <c r="K14" s="17">
        <v>13.5</v>
      </c>
      <c r="L14" s="20">
        <v>1.1599999999999999</v>
      </c>
      <c r="M14" s="15">
        <v>487</v>
      </c>
    </row>
    <row r="15" spans="1:13" ht="15.75" x14ac:dyDescent="0.25">
      <c r="A15" s="17" t="s">
        <v>20</v>
      </c>
      <c r="B15" s="18">
        <v>25</v>
      </c>
      <c r="C15" s="18">
        <v>40</v>
      </c>
      <c r="D15" s="17">
        <v>2.4</v>
      </c>
      <c r="E15" s="17">
        <v>0.45</v>
      </c>
      <c r="F15" s="17">
        <v>12.3</v>
      </c>
      <c r="G15" s="17">
        <f>D15*4+E15*9+F15*4</f>
        <v>62.85</v>
      </c>
      <c r="H15" s="17">
        <v>7.4999999999999983E-2</v>
      </c>
      <c r="I15" s="17">
        <v>0.69</v>
      </c>
      <c r="J15" s="37">
        <v>0</v>
      </c>
      <c r="K15" s="17">
        <v>9.9</v>
      </c>
      <c r="L15" s="20">
        <v>1.32</v>
      </c>
      <c r="M15" s="15">
        <v>574</v>
      </c>
    </row>
    <row r="16" spans="1:13" ht="15.75" x14ac:dyDescent="0.25">
      <c r="A16" s="17" t="s">
        <v>21</v>
      </c>
      <c r="B16" s="18">
        <v>35</v>
      </c>
      <c r="C16" s="18">
        <v>45</v>
      </c>
      <c r="D16" s="17">
        <v>4.5999999999999996</v>
      </c>
      <c r="E16" s="17">
        <v>0.54</v>
      </c>
      <c r="F16" s="17">
        <v>29.5</v>
      </c>
      <c r="G16" s="28">
        <v>125.6</v>
      </c>
      <c r="H16" s="17">
        <v>3.3000000000000002E-2</v>
      </c>
      <c r="I16" s="17">
        <v>0.51</v>
      </c>
      <c r="J16" s="37">
        <v>0</v>
      </c>
      <c r="K16" s="17">
        <v>14.1</v>
      </c>
      <c r="L16" s="20">
        <v>1.17</v>
      </c>
      <c r="M16" s="15">
        <v>576</v>
      </c>
    </row>
    <row r="17" spans="1:13" s="7" customFormat="1" ht="15.75" x14ac:dyDescent="0.25">
      <c r="A17" s="40" t="s">
        <v>52</v>
      </c>
      <c r="B17" s="41">
        <f>B11+B12+B13+B14+B15+B16</f>
        <v>690</v>
      </c>
      <c r="C17" s="41">
        <f>C11+C12+C13+C14+C15+C16</f>
        <v>815</v>
      </c>
      <c r="D17" s="41">
        <f t="shared" ref="D17:L17" si="1">SUM(D11:D16)</f>
        <v>39.49</v>
      </c>
      <c r="E17" s="41">
        <f t="shared" si="1"/>
        <v>31.98</v>
      </c>
      <c r="F17" s="41">
        <f t="shared" si="1"/>
        <v>105.03</v>
      </c>
      <c r="G17" s="41">
        <f t="shared" si="1"/>
        <v>738.74</v>
      </c>
      <c r="H17" s="41">
        <f t="shared" si="1"/>
        <v>0.38800000000000001</v>
      </c>
      <c r="I17" s="41">
        <f t="shared" si="1"/>
        <v>5.9</v>
      </c>
      <c r="J17" s="41">
        <f t="shared" si="1"/>
        <v>14.129999999999999</v>
      </c>
      <c r="K17" s="41">
        <f t="shared" si="1"/>
        <v>180.25</v>
      </c>
      <c r="L17" s="41">
        <f t="shared" si="1"/>
        <v>7.04</v>
      </c>
      <c r="M17" s="31"/>
    </row>
    <row r="18" spans="1:13" ht="15.75" x14ac:dyDescent="0.25">
      <c r="A18" s="40" t="s">
        <v>53</v>
      </c>
      <c r="B18" s="41">
        <f t="shared" ref="B18:C18" si="2">B9+B17</f>
        <v>1255</v>
      </c>
      <c r="C18" s="41">
        <f t="shared" si="2"/>
        <v>1410</v>
      </c>
      <c r="D18" s="41">
        <f>SUM(D11:D17)</f>
        <v>78.98</v>
      </c>
      <c r="E18" s="41">
        <f t="shared" ref="E18:L18" si="3">SUM(E11:E17)</f>
        <v>63.96</v>
      </c>
      <c r="F18" s="41">
        <f t="shared" si="3"/>
        <v>210.06</v>
      </c>
      <c r="G18" s="41">
        <f t="shared" si="3"/>
        <v>1477.48</v>
      </c>
      <c r="H18" s="41">
        <f t="shared" si="3"/>
        <v>0.77600000000000002</v>
      </c>
      <c r="I18" s="41">
        <f t="shared" si="3"/>
        <v>11.8</v>
      </c>
      <c r="J18" s="41">
        <f t="shared" si="3"/>
        <v>28.259999999999998</v>
      </c>
      <c r="K18" s="41">
        <f t="shared" si="3"/>
        <v>360.5</v>
      </c>
      <c r="L18" s="41">
        <f t="shared" si="3"/>
        <v>14.08</v>
      </c>
      <c r="M18" s="15"/>
    </row>
    <row r="19" spans="1:13" s="2" customFormat="1" ht="15.75" x14ac:dyDescent="0.25">
      <c r="A19" s="94" t="s">
        <v>23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2"/>
      <c r="M19" s="25"/>
    </row>
    <row r="20" spans="1:13" ht="15.75" x14ac:dyDescent="0.25">
      <c r="A20" s="26" t="s">
        <v>16</v>
      </c>
      <c r="B20" s="21"/>
      <c r="C20" s="21"/>
      <c r="D20" s="12"/>
      <c r="E20" s="12"/>
      <c r="F20" s="12"/>
      <c r="G20" s="12"/>
      <c r="H20" s="12"/>
      <c r="I20" s="12"/>
      <c r="J20" s="13"/>
      <c r="K20" s="12"/>
      <c r="L20" s="14"/>
      <c r="M20" s="15"/>
    </row>
    <row r="21" spans="1:13" ht="15.75" x14ac:dyDescent="0.25">
      <c r="A21" s="27" t="s">
        <v>110</v>
      </c>
      <c r="B21" s="18">
        <v>200</v>
      </c>
      <c r="C21" s="18">
        <v>250</v>
      </c>
      <c r="D21" s="17">
        <v>12.65</v>
      </c>
      <c r="E21" s="17">
        <v>11.12</v>
      </c>
      <c r="F21" s="17">
        <v>16.8</v>
      </c>
      <c r="G21" s="17">
        <f>D21*4+E21*9+F21*4</f>
        <v>217.88</v>
      </c>
      <c r="H21" s="17">
        <v>0.06</v>
      </c>
      <c r="I21" s="17">
        <v>0.45</v>
      </c>
      <c r="J21" s="37">
        <v>0</v>
      </c>
      <c r="K21" s="17">
        <v>114.75</v>
      </c>
      <c r="L21" s="20">
        <v>0.56000000000000005</v>
      </c>
      <c r="M21" s="15">
        <v>234</v>
      </c>
    </row>
    <row r="22" spans="1:13" ht="15.75" x14ac:dyDescent="0.25">
      <c r="A22" s="52" t="s">
        <v>90</v>
      </c>
      <c r="B22" s="18">
        <v>200</v>
      </c>
      <c r="C22" s="18">
        <v>200</v>
      </c>
      <c r="D22" s="17">
        <v>0</v>
      </c>
      <c r="E22" s="17">
        <v>0</v>
      </c>
      <c r="F22" s="17">
        <v>10</v>
      </c>
      <c r="G22" s="17">
        <v>40</v>
      </c>
      <c r="H22" s="17">
        <v>0</v>
      </c>
      <c r="I22" s="17">
        <v>0</v>
      </c>
      <c r="J22" s="37">
        <v>0</v>
      </c>
      <c r="K22" s="17">
        <v>2.6</v>
      </c>
      <c r="L22" s="20">
        <v>0.11</v>
      </c>
      <c r="M22" s="15">
        <v>464</v>
      </c>
    </row>
    <row r="23" spans="1:13" ht="15.75" x14ac:dyDescent="0.25">
      <c r="A23" s="27" t="s">
        <v>25</v>
      </c>
      <c r="B23" s="18">
        <v>15</v>
      </c>
      <c r="C23" s="18">
        <v>20</v>
      </c>
      <c r="D23" s="17">
        <v>3.48</v>
      </c>
      <c r="E23" s="17">
        <v>4.43</v>
      </c>
      <c r="F23" s="17">
        <v>0</v>
      </c>
      <c r="G23" s="17">
        <v>53.7</v>
      </c>
      <c r="H23" s="17">
        <v>0</v>
      </c>
      <c r="I23" s="17">
        <v>0</v>
      </c>
      <c r="J23" s="37">
        <v>0</v>
      </c>
      <c r="K23" s="17">
        <v>2</v>
      </c>
      <c r="L23" s="20">
        <v>0</v>
      </c>
      <c r="M23" s="15">
        <v>79</v>
      </c>
    </row>
    <row r="24" spans="1:13" ht="15.75" x14ac:dyDescent="0.25">
      <c r="A24" s="17" t="s">
        <v>21</v>
      </c>
      <c r="B24" s="18">
        <v>30</v>
      </c>
      <c r="C24" s="18">
        <v>30</v>
      </c>
      <c r="D24" s="17">
        <v>2.25</v>
      </c>
      <c r="E24" s="17">
        <v>0.86999999999999988</v>
      </c>
      <c r="F24" s="17">
        <v>15.42</v>
      </c>
      <c r="G24" s="17">
        <v>78.509999999999991</v>
      </c>
      <c r="H24" s="17">
        <v>3.3000000000000002E-2</v>
      </c>
      <c r="I24" s="17">
        <v>0.51</v>
      </c>
      <c r="J24" s="37">
        <v>0</v>
      </c>
      <c r="K24" s="17">
        <v>14.1</v>
      </c>
      <c r="L24" s="20">
        <v>1.17</v>
      </c>
      <c r="M24" s="15">
        <v>576</v>
      </c>
    </row>
    <row r="25" spans="1:13" ht="15.75" x14ac:dyDescent="0.25">
      <c r="A25" s="40" t="s">
        <v>47</v>
      </c>
      <c r="B25" s="41">
        <f t="shared" ref="B25:L25" si="4">SUM(B21:B24)</f>
        <v>445</v>
      </c>
      <c r="C25" s="41">
        <f t="shared" si="4"/>
        <v>500</v>
      </c>
      <c r="D25" s="40">
        <f t="shared" si="4"/>
        <v>18.38</v>
      </c>
      <c r="E25" s="40">
        <f t="shared" si="4"/>
        <v>16.419999999999998</v>
      </c>
      <c r="F25" s="40">
        <f t="shared" si="4"/>
        <v>42.22</v>
      </c>
      <c r="G25" s="40">
        <f t="shared" si="4"/>
        <v>390.09</v>
      </c>
      <c r="H25" s="40">
        <f t="shared" si="4"/>
        <v>9.2999999999999999E-2</v>
      </c>
      <c r="I25" s="40">
        <f t="shared" si="4"/>
        <v>0.96</v>
      </c>
      <c r="J25" s="40">
        <f t="shared" si="4"/>
        <v>0</v>
      </c>
      <c r="K25" s="40">
        <f t="shared" si="4"/>
        <v>133.44999999999999</v>
      </c>
      <c r="L25" s="40">
        <f t="shared" si="4"/>
        <v>1.8399999999999999</v>
      </c>
      <c r="M25" s="15"/>
    </row>
    <row r="26" spans="1:13" ht="15.75" x14ac:dyDescent="0.25">
      <c r="A26" s="16" t="s">
        <v>48</v>
      </c>
      <c r="B26" s="21"/>
      <c r="C26" s="21"/>
      <c r="D26" s="16"/>
      <c r="E26" s="16"/>
      <c r="F26" s="16"/>
      <c r="G26" s="22"/>
      <c r="H26" s="16"/>
      <c r="I26" s="16"/>
      <c r="J26" s="23"/>
      <c r="K26" s="16"/>
      <c r="L26" s="24"/>
      <c r="M26" s="15"/>
    </row>
    <row r="27" spans="1:13" ht="31.5" x14ac:dyDescent="0.25">
      <c r="A27" s="52" t="s">
        <v>61</v>
      </c>
      <c r="B27" s="18">
        <v>200</v>
      </c>
      <c r="C27" s="18">
        <v>250</v>
      </c>
      <c r="D27" s="17">
        <v>1.5</v>
      </c>
      <c r="E27" s="17">
        <v>5.5</v>
      </c>
      <c r="F27" s="17">
        <v>6.2</v>
      </c>
      <c r="G27" s="28">
        <v>143.19999999999999</v>
      </c>
      <c r="H27" s="17">
        <v>0.04</v>
      </c>
      <c r="I27" s="17">
        <v>2.3199999999999998</v>
      </c>
      <c r="J27" s="37">
        <v>8.5</v>
      </c>
      <c r="K27" s="17">
        <v>49.5</v>
      </c>
      <c r="L27" s="20">
        <v>0.63</v>
      </c>
      <c r="M27" s="15">
        <v>95</v>
      </c>
    </row>
    <row r="28" spans="1:13" ht="15.75" x14ac:dyDescent="0.25">
      <c r="A28" s="54" t="s">
        <v>54</v>
      </c>
      <c r="B28" s="18">
        <v>220</v>
      </c>
      <c r="C28" s="18">
        <v>250</v>
      </c>
      <c r="D28" s="17">
        <v>15.37</v>
      </c>
      <c r="E28" s="17">
        <v>10.25</v>
      </c>
      <c r="F28" s="17">
        <v>31</v>
      </c>
      <c r="G28" s="28">
        <v>278</v>
      </c>
      <c r="H28" s="17">
        <v>0.14000000000000001</v>
      </c>
      <c r="I28" s="17">
        <v>2.1</v>
      </c>
      <c r="J28" s="37">
        <v>0</v>
      </c>
      <c r="K28" s="17">
        <v>25</v>
      </c>
      <c r="L28" s="20">
        <v>0.9</v>
      </c>
      <c r="M28" s="15">
        <v>375</v>
      </c>
    </row>
    <row r="29" spans="1:13" ht="15.75" x14ac:dyDescent="0.25">
      <c r="A29" s="17" t="s">
        <v>55</v>
      </c>
      <c r="B29" s="18">
        <v>200</v>
      </c>
      <c r="C29" s="18">
        <v>200</v>
      </c>
      <c r="D29" s="17">
        <v>0.2</v>
      </c>
      <c r="E29" s="17">
        <v>0.1</v>
      </c>
      <c r="F29" s="17">
        <v>9.3000000000000007</v>
      </c>
      <c r="G29" s="17">
        <f>D29*4+E29*9+F29*4</f>
        <v>38.900000000000006</v>
      </c>
      <c r="H29" s="17">
        <v>0</v>
      </c>
      <c r="I29" s="17">
        <v>0</v>
      </c>
      <c r="J29" s="37">
        <v>0</v>
      </c>
      <c r="K29" s="17">
        <v>5.0999999999999996</v>
      </c>
      <c r="L29" s="20">
        <v>0.82</v>
      </c>
      <c r="M29" s="15">
        <v>457</v>
      </c>
    </row>
    <row r="30" spans="1:13" ht="15.75" x14ac:dyDescent="0.25">
      <c r="A30" s="17" t="s">
        <v>20</v>
      </c>
      <c r="B30" s="18">
        <v>25</v>
      </c>
      <c r="C30" s="18">
        <v>40</v>
      </c>
      <c r="D30" s="17">
        <v>2.4</v>
      </c>
      <c r="E30" s="17">
        <v>0.45</v>
      </c>
      <c r="F30" s="17">
        <v>12.3</v>
      </c>
      <c r="G30" s="17">
        <f>D30*4+E30*9+F30*4</f>
        <v>62.85</v>
      </c>
      <c r="H30" s="17">
        <v>7.4999999999999983E-2</v>
      </c>
      <c r="I30" s="17">
        <v>0.69</v>
      </c>
      <c r="J30" s="37">
        <v>0</v>
      </c>
      <c r="K30" s="17">
        <v>9.9</v>
      </c>
      <c r="L30" s="20">
        <v>1.32</v>
      </c>
      <c r="M30" s="15">
        <v>574</v>
      </c>
    </row>
    <row r="31" spans="1:13" ht="15.75" x14ac:dyDescent="0.25">
      <c r="A31" s="17" t="s">
        <v>21</v>
      </c>
      <c r="B31" s="18">
        <v>35</v>
      </c>
      <c r="C31" s="18">
        <v>45</v>
      </c>
      <c r="D31" s="17">
        <v>4.5999999999999996</v>
      </c>
      <c r="E31" s="17">
        <v>0.54</v>
      </c>
      <c r="F31" s="17">
        <v>29.5</v>
      </c>
      <c r="G31" s="28">
        <v>125.6</v>
      </c>
      <c r="H31" s="17">
        <v>3.3000000000000002E-2</v>
      </c>
      <c r="I31" s="17">
        <v>0.51</v>
      </c>
      <c r="J31" s="37">
        <v>0</v>
      </c>
      <c r="K31" s="17">
        <v>14.1</v>
      </c>
      <c r="L31" s="20">
        <v>1.17</v>
      </c>
      <c r="M31" s="15">
        <v>576</v>
      </c>
    </row>
    <row r="32" spans="1:13" s="7" customFormat="1" ht="15.75" x14ac:dyDescent="0.25">
      <c r="A32" s="40" t="s">
        <v>52</v>
      </c>
      <c r="B32" s="41">
        <f>SUM(B27:B31)</f>
        <v>680</v>
      </c>
      <c r="C32" s="41">
        <f>SUM(C27:C31)</f>
        <v>785</v>
      </c>
      <c r="D32" s="41">
        <f t="shared" ref="D32:L32" si="5">SUM(D27:D31)</f>
        <v>24.069999999999993</v>
      </c>
      <c r="E32" s="59">
        <f t="shared" si="5"/>
        <v>16.84</v>
      </c>
      <c r="F32" s="41">
        <f t="shared" si="5"/>
        <v>88.3</v>
      </c>
      <c r="G32" s="41">
        <f t="shared" si="5"/>
        <v>648.55000000000007</v>
      </c>
      <c r="H32" s="41">
        <f t="shared" si="5"/>
        <v>0.28800000000000003</v>
      </c>
      <c r="I32" s="41">
        <f t="shared" si="5"/>
        <v>5.6199999999999992</v>
      </c>
      <c r="J32" s="41">
        <f t="shared" si="5"/>
        <v>8.5</v>
      </c>
      <c r="K32" s="41">
        <f t="shared" si="5"/>
        <v>103.6</v>
      </c>
      <c r="L32" s="41">
        <f t="shared" si="5"/>
        <v>4.84</v>
      </c>
      <c r="M32" s="31"/>
    </row>
    <row r="33" spans="1:13" ht="15.75" x14ac:dyDescent="0.25">
      <c r="A33" s="40" t="s">
        <v>53</v>
      </c>
      <c r="B33" s="41">
        <f t="shared" ref="B33:C33" si="6">B25+B32</f>
        <v>1125</v>
      </c>
      <c r="C33" s="41">
        <f t="shared" si="6"/>
        <v>1285</v>
      </c>
      <c r="D33" s="41">
        <f>SUM(D27:D32)</f>
        <v>48.139999999999986</v>
      </c>
      <c r="E33" s="41">
        <f t="shared" ref="E33:L33" si="7">SUM(E27:E32)</f>
        <v>33.68</v>
      </c>
      <c r="F33" s="41">
        <f t="shared" si="7"/>
        <v>176.6</v>
      </c>
      <c r="G33" s="41">
        <f t="shared" si="7"/>
        <v>1297.1000000000001</v>
      </c>
      <c r="H33" s="41">
        <f t="shared" si="7"/>
        <v>0.57600000000000007</v>
      </c>
      <c r="I33" s="41">
        <f t="shared" si="7"/>
        <v>11.239999999999998</v>
      </c>
      <c r="J33" s="41">
        <f t="shared" si="7"/>
        <v>17</v>
      </c>
      <c r="K33" s="41">
        <f t="shared" si="7"/>
        <v>207.2</v>
      </c>
      <c r="L33" s="41">
        <f t="shared" si="7"/>
        <v>9.68</v>
      </c>
      <c r="M33" s="15"/>
    </row>
    <row r="34" spans="1:13" s="2" customFormat="1" ht="15.75" x14ac:dyDescent="0.25">
      <c r="A34" s="94" t="s">
        <v>26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2"/>
      <c r="M34" s="25"/>
    </row>
    <row r="35" spans="1:13" ht="15.75" x14ac:dyDescent="0.25">
      <c r="A35" s="16" t="s">
        <v>16</v>
      </c>
      <c r="B35" s="21"/>
      <c r="C35" s="21"/>
      <c r="D35" s="17"/>
      <c r="E35" s="17"/>
      <c r="F35" s="17"/>
      <c r="G35" s="17"/>
      <c r="H35" s="17"/>
      <c r="I35" s="17"/>
      <c r="J35" s="19"/>
      <c r="K35" s="17"/>
      <c r="L35" s="20"/>
      <c r="M35" s="15"/>
    </row>
    <row r="36" spans="1:13" ht="15.75" x14ac:dyDescent="0.25">
      <c r="A36" s="33" t="s">
        <v>114</v>
      </c>
      <c r="B36" s="34">
        <v>200</v>
      </c>
      <c r="C36" s="34">
        <v>220</v>
      </c>
      <c r="D36" s="33">
        <v>10.3</v>
      </c>
      <c r="E36" s="33">
        <v>12.4</v>
      </c>
      <c r="F36" s="33">
        <v>41.2</v>
      </c>
      <c r="G36" s="33">
        <v>318</v>
      </c>
      <c r="H36" s="33">
        <v>3.5999999999999997E-2</v>
      </c>
      <c r="I36" s="33">
        <v>0</v>
      </c>
      <c r="J36" s="39">
        <v>15</v>
      </c>
      <c r="K36" s="33">
        <v>8.4</v>
      </c>
      <c r="L36" s="35">
        <v>0.54</v>
      </c>
      <c r="M36" s="36">
        <v>261</v>
      </c>
    </row>
    <row r="37" spans="1:13" ht="15.75" x14ac:dyDescent="0.25">
      <c r="A37" s="33" t="s">
        <v>19</v>
      </c>
      <c r="B37" s="34">
        <v>200</v>
      </c>
      <c r="C37" s="34">
        <v>200</v>
      </c>
      <c r="D37" s="63">
        <v>0</v>
      </c>
      <c r="E37" s="33">
        <v>0.01</v>
      </c>
      <c r="F37" s="33">
        <v>14</v>
      </c>
      <c r="G37" s="33">
        <f>D37*4+E37*9+F37*4</f>
        <v>56.09</v>
      </c>
      <c r="H37" s="33">
        <v>0.01</v>
      </c>
      <c r="I37" s="33">
        <v>0</v>
      </c>
      <c r="J37" s="39">
        <v>0.1</v>
      </c>
      <c r="K37" s="33">
        <v>0.5</v>
      </c>
      <c r="L37" s="35">
        <v>0.13</v>
      </c>
      <c r="M37" s="36">
        <v>79</v>
      </c>
    </row>
    <row r="38" spans="1:13" ht="15.75" x14ac:dyDescent="0.25">
      <c r="A38" s="54" t="s">
        <v>18</v>
      </c>
      <c r="B38" s="53">
        <v>10</v>
      </c>
      <c r="C38" s="47">
        <v>10</v>
      </c>
      <c r="D38" s="54">
        <v>0.13</v>
      </c>
      <c r="E38" s="54">
        <v>7.25</v>
      </c>
      <c r="F38" s="54">
        <v>0.09</v>
      </c>
      <c r="G38" s="54">
        <v>66.099999999999994</v>
      </c>
      <c r="H38" s="54">
        <v>0</v>
      </c>
      <c r="I38" s="54">
        <v>0.01</v>
      </c>
      <c r="J38" s="55">
        <v>0</v>
      </c>
      <c r="K38" s="54">
        <v>0.24</v>
      </c>
      <c r="L38" s="56">
        <v>0</v>
      </c>
      <c r="M38" s="57">
        <v>75</v>
      </c>
    </row>
    <row r="39" spans="1:13" ht="15.75" x14ac:dyDescent="0.25">
      <c r="A39" s="33" t="s">
        <v>21</v>
      </c>
      <c r="B39" s="34">
        <v>30</v>
      </c>
      <c r="C39" s="34">
        <v>30</v>
      </c>
      <c r="D39" s="33">
        <v>2.25</v>
      </c>
      <c r="E39" s="33">
        <v>0.86999999999999988</v>
      </c>
      <c r="F39" s="33">
        <v>15.42</v>
      </c>
      <c r="G39" s="33">
        <f>D39*4+E39*9+F39*4</f>
        <v>78.509999999999991</v>
      </c>
      <c r="H39" s="33">
        <v>3.3000000000000002E-2</v>
      </c>
      <c r="I39" s="33">
        <v>0.51</v>
      </c>
      <c r="J39" s="39">
        <v>0</v>
      </c>
      <c r="K39" s="33">
        <v>14.1</v>
      </c>
      <c r="L39" s="35">
        <v>1.17</v>
      </c>
      <c r="M39" s="36">
        <v>576</v>
      </c>
    </row>
    <row r="40" spans="1:13" ht="15.75" x14ac:dyDescent="0.25">
      <c r="A40" s="42" t="s">
        <v>47</v>
      </c>
      <c r="B40" s="43">
        <f t="shared" ref="B40:L40" si="8">SUM(B36:B39)</f>
        <v>440</v>
      </c>
      <c r="C40" s="43">
        <f t="shared" si="8"/>
        <v>460</v>
      </c>
      <c r="D40" s="42">
        <f t="shared" si="8"/>
        <v>12.680000000000001</v>
      </c>
      <c r="E40" s="42">
        <f t="shared" si="8"/>
        <v>20.53</v>
      </c>
      <c r="F40" s="42">
        <f t="shared" si="8"/>
        <v>70.710000000000008</v>
      </c>
      <c r="G40" s="42">
        <f t="shared" si="8"/>
        <v>518.70000000000005</v>
      </c>
      <c r="H40" s="42">
        <f t="shared" si="8"/>
        <v>7.9000000000000001E-2</v>
      </c>
      <c r="I40" s="42">
        <f t="shared" si="8"/>
        <v>0.52</v>
      </c>
      <c r="J40" s="42">
        <f t="shared" si="8"/>
        <v>15.1</v>
      </c>
      <c r="K40" s="42">
        <f t="shared" si="8"/>
        <v>23.240000000000002</v>
      </c>
      <c r="L40" s="42">
        <f t="shared" si="8"/>
        <v>1.8399999999999999</v>
      </c>
      <c r="M40" s="36"/>
    </row>
    <row r="41" spans="1:13" ht="15.75" x14ac:dyDescent="0.25">
      <c r="A41" s="16" t="s">
        <v>56</v>
      </c>
      <c r="B41" s="21"/>
      <c r="C41" s="21"/>
      <c r="D41" s="16"/>
      <c r="E41" s="16"/>
      <c r="F41" s="16"/>
      <c r="G41" s="22"/>
      <c r="H41" s="16"/>
      <c r="I41" s="16"/>
      <c r="J41" s="23"/>
      <c r="K41" s="16"/>
      <c r="L41" s="24"/>
      <c r="M41" s="15"/>
    </row>
    <row r="42" spans="1:13" s="74" customFormat="1" ht="19.5" customHeight="1" x14ac:dyDescent="0.25">
      <c r="A42" s="77" t="s">
        <v>93</v>
      </c>
      <c r="B42" s="69">
        <v>200</v>
      </c>
      <c r="C42" s="69">
        <v>250</v>
      </c>
      <c r="D42" s="70">
        <v>0.3</v>
      </c>
      <c r="E42" s="70">
        <v>5.8</v>
      </c>
      <c r="F42" s="70">
        <v>9.1999999999999993</v>
      </c>
      <c r="G42" s="78">
        <v>89.5</v>
      </c>
      <c r="H42" s="70">
        <v>0.08</v>
      </c>
      <c r="I42" s="70">
        <v>2.4</v>
      </c>
      <c r="J42" s="71">
        <v>8.25</v>
      </c>
      <c r="K42" s="70">
        <v>22.75</v>
      </c>
      <c r="L42" s="72">
        <v>54.75</v>
      </c>
      <c r="M42" s="73">
        <v>101</v>
      </c>
    </row>
    <row r="43" spans="1:13" ht="15.75" x14ac:dyDescent="0.25">
      <c r="A43" s="17" t="s">
        <v>58</v>
      </c>
      <c r="B43" s="18">
        <v>90</v>
      </c>
      <c r="C43" s="18">
        <v>100</v>
      </c>
      <c r="D43" s="17">
        <v>20.53</v>
      </c>
      <c r="E43" s="17">
        <v>16.5</v>
      </c>
      <c r="F43" s="17">
        <v>16.53</v>
      </c>
      <c r="G43" s="28">
        <v>177.33</v>
      </c>
      <c r="H43" s="17">
        <v>0.14000000000000001</v>
      </c>
      <c r="I43" s="17">
        <v>2.1</v>
      </c>
      <c r="J43" s="37">
        <v>0</v>
      </c>
      <c r="K43" s="17">
        <v>61</v>
      </c>
      <c r="L43" s="20">
        <v>1.29</v>
      </c>
      <c r="M43" s="15">
        <v>372</v>
      </c>
    </row>
    <row r="44" spans="1:13" ht="15.75" x14ac:dyDescent="0.25">
      <c r="A44" s="17" t="s">
        <v>101</v>
      </c>
      <c r="B44" s="18">
        <v>150</v>
      </c>
      <c r="C44" s="18">
        <v>180</v>
      </c>
      <c r="D44" s="17">
        <v>10.62</v>
      </c>
      <c r="E44" s="17">
        <v>7.94</v>
      </c>
      <c r="F44" s="17">
        <v>65.349999999999994</v>
      </c>
      <c r="G44" s="28">
        <v>302.22000000000003</v>
      </c>
      <c r="H44" s="17">
        <v>0.35</v>
      </c>
      <c r="I44" s="17">
        <v>1.05</v>
      </c>
      <c r="J44" s="37">
        <v>0</v>
      </c>
      <c r="K44" s="17">
        <v>61</v>
      </c>
      <c r="L44" s="20">
        <v>1.29</v>
      </c>
      <c r="M44" s="15">
        <v>202</v>
      </c>
    </row>
    <row r="45" spans="1:13" ht="15.75" x14ac:dyDescent="0.25">
      <c r="A45" s="17" t="s">
        <v>59</v>
      </c>
      <c r="B45" s="18">
        <v>200</v>
      </c>
      <c r="C45" s="18">
        <v>200</v>
      </c>
      <c r="D45" s="17">
        <v>0.28999999999999998</v>
      </c>
      <c r="E45" s="17">
        <v>0</v>
      </c>
      <c r="F45" s="17">
        <v>19.3</v>
      </c>
      <c r="G45" s="28">
        <v>81</v>
      </c>
      <c r="H45" s="17">
        <v>0.02</v>
      </c>
      <c r="I45" s="17">
        <v>0.1</v>
      </c>
      <c r="J45" s="37">
        <v>3.3</v>
      </c>
      <c r="K45" s="17">
        <v>13.5</v>
      </c>
      <c r="L45" s="20">
        <v>1.1599999999999999</v>
      </c>
      <c r="M45" s="15">
        <v>487</v>
      </c>
    </row>
    <row r="46" spans="1:13" ht="15.75" x14ac:dyDescent="0.25">
      <c r="A46" s="17" t="s">
        <v>20</v>
      </c>
      <c r="B46" s="18">
        <v>25</v>
      </c>
      <c r="C46" s="18">
        <v>40</v>
      </c>
      <c r="D46" s="17">
        <v>2.4</v>
      </c>
      <c r="E46" s="17">
        <v>0.45</v>
      </c>
      <c r="F46" s="17">
        <v>12.3</v>
      </c>
      <c r="G46" s="17">
        <f>D46*4+E46*9+F46*4</f>
        <v>62.85</v>
      </c>
      <c r="H46" s="17">
        <v>7.4999999999999983E-2</v>
      </c>
      <c r="I46" s="17">
        <v>0.69</v>
      </c>
      <c r="J46" s="37">
        <v>0</v>
      </c>
      <c r="K46" s="17">
        <v>9.9</v>
      </c>
      <c r="L46" s="20">
        <v>1.32</v>
      </c>
      <c r="M46" s="15">
        <v>574</v>
      </c>
    </row>
    <row r="47" spans="1:13" ht="15.75" x14ac:dyDescent="0.25">
      <c r="A47" s="17" t="s">
        <v>21</v>
      </c>
      <c r="B47" s="18">
        <v>35</v>
      </c>
      <c r="C47" s="18">
        <v>45</v>
      </c>
      <c r="D47" s="17">
        <v>4.5999999999999996</v>
      </c>
      <c r="E47" s="17">
        <v>0.54</v>
      </c>
      <c r="F47" s="17">
        <v>29.5</v>
      </c>
      <c r="G47" s="28">
        <v>125.6</v>
      </c>
      <c r="H47" s="17">
        <v>3.3000000000000002E-2</v>
      </c>
      <c r="I47" s="17">
        <v>0.51</v>
      </c>
      <c r="J47" s="37">
        <v>0</v>
      </c>
      <c r="K47" s="17">
        <v>14.1</v>
      </c>
      <c r="L47" s="20">
        <v>1.17</v>
      </c>
      <c r="M47" s="15">
        <v>576</v>
      </c>
    </row>
    <row r="48" spans="1:13" s="7" customFormat="1" ht="15.75" x14ac:dyDescent="0.25">
      <c r="A48" s="40" t="s">
        <v>52</v>
      </c>
      <c r="B48" s="41">
        <f>B42+B43+B44+B45+B46+B47</f>
        <v>700</v>
      </c>
      <c r="C48" s="41">
        <f>C42+C43+C44+C45+C46+C47</f>
        <v>815</v>
      </c>
      <c r="D48" s="41">
        <f t="shared" ref="D48:L48" si="9">SUM(D42:D47)</f>
        <v>38.74</v>
      </c>
      <c r="E48" s="41">
        <f t="shared" si="9"/>
        <v>31.23</v>
      </c>
      <c r="F48" s="41">
        <f t="shared" si="9"/>
        <v>152.18</v>
      </c>
      <c r="G48" s="41">
        <f t="shared" si="9"/>
        <v>838.50000000000011</v>
      </c>
      <c r="H48" s="41">
        <f t="shared" si="9"/>
        <v>0.69800000000000006</v>
      </c>
      <c r="I48" s="41">
        <f t="shared" si="9"/>
        <v>6.85</v>
      </c>
      <c r="J48" s="41">
        <f t="shared" si="9"/>
        <v>11.55</v>
      </c>
      <c r="K48" s="41">
        <f t="shared" si="9"/>
        <v>182.25</v>
      </c>
      <c r="L48" s="41">
        <f t="shared" si="9"/>
        <v>60.98</v>
      </c>
      <c r="M48" s="31"/>
    </row>
    <row r="49" spans="1:13" ht="15.75" x14ac:dyDescent="0.25">
      <c r="A49" s="40" t="s">
        <v>53</v>
      </c>
      <c r="B49" s="41">
        <f t="shared" ref="B49:C49" si="10">B40+B48</f>
        <v>1140</v>
      </c>
      <c r="C49" s="41">
        <f t="shared" si="10"/>
        <v>1275</v>
      </c>
      <c r="D49" s="41">
        <f>SUM(D43:D48)</f>
        <v>77.180000000000007</v>
      </c>
      <c r="E49" s="41">
        <f t="shared" ref="E49:L49" si="11">SUM(E43:E48)</f>
        <v>56.66</v>
      </c>
      <c r="F49" s="41">
        <f t="shared" si="11"/>
        <v>295.15999999999997</v>
      </c>
      <c r="G49" s="41">
        <f t="shared" si="11"/>
        <v>1587.5000000000002</v>
      </c>
      <c r="H49" s="41">
        <f t="shared" si="11"/>
        <v>1.3160000000000001</v>
      </c>
      <c r="I49" s="41">
        <f t="shared" si="11"/>
        <v>11.3</v>
      </c>
      <c r="J49" s="41">
        <f t="shared" si="11"/>
        <v>14.850000000000001</v>
      </c>
      <c r="K49" s="41">
        <f t="shared" si="11"/>
        <v>341.75</v>
      </c>
      <c r="L49" s="41">
        <f t="shared" si="11"/>
        <v>67.209999999999994</v>
      </c>
      <c r="M49" s="15"/>
    </row>
    <row r="50" spans="1:13" s="2" customFormat="1" ht="15.75" x14ac:dyDescent="0.25">
      <c r="A50" s="94" t="s">
        <v>27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2"/>
      <c r="M50" s="25"/>
    </row>
    <row r="51" spans="1:13" ht="15.75" x14ac:dyDescent="0.25">
      <c r="A51" s="16" t="s">
        <v>16</v>
      </c>
      <c r="B51" s="21"/>
      <c r="C51" s="21"/>
      <c r="D51" s="17"/>
      <c r="E51" s="17"/>
      <c r="F51" s="17"/>
      <c r="G51" s="17"/>
      <c r="H51" s="17"/>
      <c r="I51" s="17"/>
      <c r="J51" s="19"/>
      <c r="K51" s="17"/>
      <c r="L51" s="20"/>
      <c r="M51" s="15"/>
    </row>
    <row r="52" spans="1:13" ht="15.75" x14ac:dyDescent="0.25">
      <c r="A52" s="60" t="s">
        <v>102</v>
      </c>
      <c r="B52" s="18" t="s">
        <v>99</v>
      </c>
      <c r="C52" s="18" t="s">
        <v>103</v>
      </c>
      <c r="D52" s="17">
        <v>13.4</v>
      </c>
      <c r="E52" s="17">
        <v>6.35</v>
      </c>
      <c r="F52" s="17">
        <v>52.5</v>
      </c>
      <c r="G52" s="17">
        <f>D52*4+E52*9+F52*4</f>
        <v>320.75</v>
      </c>
      <c r="H52" s="17">
        <v>2.8000000000000004E-2</v>
      </c>
      <c r="I52" s="17">
        <v>0.43</v>
      </c>
      <c r="J52" s="37">
        <v>0.36</v>
      </c>
      <c r="K52" s="17">
        <v>17.86</v>
      </c>
      <c r="L52" s="20">
        <v>0.82999999999999985</v>
      </c>
      <c r="M52" s="15">
        <v>282</v>
      </c>
    </row>
    <row r="53" spans="1:13" ht="15.2" customHeight="1" x14ac:dyDescent="0.25">
      <c r="A53" s="17" t="s">
        <v>28</v>
      </c>
      <c r="B53" s="18">
        <v>200</v>
      </c>
      <c r="C53" s="18">
        <v>200</v>
      </c>
      <c r="D53" s="17">
        <v>0.2</v>
      </c>
      <c r="E53" s="17">
        <v>0.1</v>
      </c>
      <c r="F53" s="17">
        <v>9.3000000000000007</v>
      </c>
      <c r="G53" s="17">
        <f>D53*4+E53*9+F53*4</f>
        <v>38.900000000000006</v>
      </c>
      <c r="H53" s="17">
        <v>0</v>
      </c>
      <c r="I53" s="17">
        <v>0</v>
      </c>
      <c r="J53" s="37">
        <v>0</v>
      </c>
      <c r="K53" s="17">
        <v>5.0999999999999996</v>
      </c>
      <c r="L53" s="20">
        <v>0.82</v>
      </c>
      <c r="M53" s="15">
        <v>457</v>
      </c>
    </row>
    <row r="54" spans="1:13" ht="15.75" x14ac:dyDescent="0.25">
      <c r="A54" s="17" t="s">
        <v>21</v>
      </c>
      <c r="B54" s="18">
        <v>30</v>
      </c>
      <c r="C54" s="18">
        <v>30</v>
      </c>
      <c r="D54" s="17">
        <v>2.25</v>
      </c>
      <c r="E54" s="17">
        <v>0.86999999999999988</v>
      </c>
      <c r="F54" s="17">
        <v>15.42</v>
      </c>
      <c r="G54" s="17">
        <v>78.509999999999991</v>
      </c>
      <c r="H54" s="17">
        <v>3.3000000000000002E-2</v>
      </c>
      <c r="I54" s="17">
        <v>0.51</v>
      </c>
      <c r="J54" s="37">
        <v>0</v>
      </c>
      <c r="K54" s="17">
        <v>14.1</v>
      </c>
      <c r="L54" s="20">
        <v>1.17</v>
      </c>
      <c r="M54" s="15">
        <v>576</v>
      </c>
    </row>
    <row r="55" spans="1:13" ht="15.75" x14ac:dyDescent="0.25">
      <c r="A55" s="40" t="s">
        <v>47</v>
      </c>
      <c r="B55" s="41">
        <v>435</v>
      </c>
      <c r="C55" s="41">
        <v>457</v>
      </c>
      <c r="D55" s="40">
        <f t="shared" ref="D55:L55" si="12">SUM(D52:D54)</f>
        <v>15.85</v>
      </c>
      <c r="E55" s="58">
        <f t="shared" si="12"/>
        <v>7.3199999999999994</v>
      </c>
      <c r="F55" s="40">
        <f t="shared" si="12"/>
        <v>77.22</v>
      </c>
      <c r="G55" s="40">
        <f t="shared" si="12"/>
        <v>438.15999999999997</v>
      </c>
      <c r="H55" s="40">
        <f t="shared" si="12"/>
        <v>6.1000000000000006E-2</v>
      </c>
      <c r="I55" s="40">
        <f t="shared" si="12"/>
        <v>0.94</v>
      </c>
      <c r="J55" s="40">
        <f t="shared" si="12"/>
        <v>0.36</v>
      </c>
      <c r="K55" s="40">
        <f t="shared" si="12"/>
        <v>37.06</v>
      </c>
      <c r="L55" s="40">
        <f t="shared" si="12"/>
        <v>2.82</v>
      </c>
      <c r="M55" s="15"/>
    </row>
    <row r="56" spans="1:13" ht="15.75" x14ac:dyDescent="0.25">
      <c r="A56" s="16" t="s">
        <v>56</v>
      </c>
      <c r="B56" s="21"/>
      <c r="C56" s="21"/>
      <c r="D56" s="16"/>
      <c r="E56" s="16"/>
      <c r="F56" s="16"/>
      <c r="G56" s="22"/>
      <c r="H56" s="16"/>
      <c r="I56" s="16"/>
      <c r="J56" s="23"/>
      <c r="K56" s="16"/>
      <c r="L56" s="24"/>
      <c r="M56" s="15"/>
    </row>
    <row r="57" spans="1:13" ht="15.75" x14ac:dyDescent="0.25">
      <c r="A57" s="27" t="s">
        <v>60</v>
      </c>
      <c r="B57" s="18">
        <v>200</v>
      </c>
      <c r="C57" s="18">
        <v>250</v>
      </c>
      <c r="D57" s="17">
        <v>6.81</v>
      </c>
      <c r="E57" s="17">
        <v>8.49</v>
      </c>
      <c r="F57" s="17">
        <v>16.96</v>
      </c>
      <c r="G57" s="28">
        <v>165.96</v>
      </c>
      <c r="H57" s="17">
        <v>0.01</v>
      </c>
      <c r="I57" s="17">
        <v>2.4500000000000002</v>
      </c>
      <c r="J57" s="37">
        <v>2</v>
      </c>
      <c r="K57" s="17">
        <v>33.5</v>
      </c>
      <c r="L57" s="20">
        <v>0.68000000000000016</v>
      </c>
      <c r="M57" s="15">
        <v>130</v>
      </c>
    </row>
    <row r="58" spans="1:13" ht="15.75" x14ac:dyDescent="0.25">
      <c r="A58" s="17" t="s">
        <v>104</v>
      </c>
      <c r="B58" s="18">
        <v>220</v>
      </c>
      <c r="C58" s="18">
        <v>250</v>
      </c>
      <c r="D58" s="17">
        <v>11.4</v>
      </c>
      <c r="E58" s="17">
        <v>18.2</v>
      </c>
      <c r="F58" s="17">
        <v>25.4</v>
      </c>
      <c r="G58" s="28">
        <v>370.6</v>
      </c>
      <c r="H58" s="17">
        <v>0.16</v>
      </c>
      <c r="I58" s="17">
        <v>2.39</v>
      </c>
      <c r="J58" s="37">
        <v>2.5</v>
      </c>
      <c r="K58" s="17">
        <v>45.17</v>
      </c>
      <c r="L58" s="20">
        <v>2.42</v>
      </c>
      <c r="M58" s="15">
        <v>322</v>
      </c>
    </row>
    <row r="59" spans="1:13" ht="15.75" x14ac:dyDescent="0.25">
      <c r="A59" s="17" t="s">
        <v>19</v>
      </c>
      <c r="B59" s="18">
        <v>200</v>
      </c>
      <c r="C59" s="18">
        <v>200</v>
      </c>
      <c r="D59" s="17">
        <v>0</v>
      </c>
      <c r="E59" s="17">
        <v>0.01</v>
      </c>
      <c r="F59" s="17">
        <v>14</v>
      </c>
      <c r="G59" s="17">
        <f>D59*4+E59*9+F59*4</f>
        <v>56.09</v>
      </c>
      <c r="H59" s="17">
        <v>0.01</v>
      </c>
      <c r="I59" s="17">
        <v>0</v>
      </c>
      <c r="J59" s="37">
        <v>0.1</v>
      </c>
      <c r="K59" s="17">
        <v>0.5</v>
      </c>
      <c r="L59" s="20">
        <v>0.13</v>
      </c>
      <c r="M59" s="15">
        <v>79</v>
      </c>
    </row>
    <row r="60" spans="1:13" ht="15.75" x14ac:dyDescent="0.25">
      <c r="A60" s="17" t="s">
        <v>20</v>
      </c>
      <c r="B60" s="18">
        <v>25</v>
      </c>
      <c r="C60" s="18">
        <v>40</v>
      </c>
      <c r="D60" s="17">
        <v>2.4</v>
      </c>
      <c r="E60" s="17">
        <v>0.45</v>
      </c>
      <c r="F60" s="17">
        <v>12.3</v>
      </c>
      <c r="G60" s="17">
        <f>D60*4+E60*9+F60*4</f>
        <v>62.85</v>
      </c>
      <c r="H60" s="17">
        <v>7.4999999999999983E-2</v>
      </c>
      <c r="I60" s="17">
        <v>0.69</v>
      </c>
      <c r="J60" s="37">
        <v>0</v>
      </c>
      <c r="K60" s="17">
        <v>9.9</v>
      </c>
      <c r="L60" s="20">
        <v>1.32</v>
      </c>
      <c r="M60" s="15">
        <v>574</v>
      </c>
    </row>
    <row r="61" spans="1:13" ht="15.75" x14ac:dyDescent="0.25">
      <c r="A61" s="17" t="s">
        <v>21</v>
      </c>
      <c r="B61" s="18">
        <v>35</v>
      </c>
      <c r="C61" s="18">
        <v>45</v>
      </c>
      <c r="D61" s="17">
        <v>4.5999999999999996</v>
      </c>
      <c r="E61" s="17">
        <v>0.54</v>
      </c>
      <c r="F61" s="17">
        <v>29.5</v>
      </c>
      <c r="G61" s="28">
        <v>125.6</v>
      </c>
      <c r="H61" s="17">
        <v>3.3000000000000002E-2</v>
      </c>
      <c r="I61" s="17">
        <v>0.51</v>
      </c>
      <c r="J61" s="37">
        <v>0</v>
      </c>
      <c r="K61" s="17">
        <v>14.1</v>
      </c>
      <c r="L61" s="20">
        <v>1.17</v>
      </c>
      <c r="M61" s="15">
        <v>576</v>
      </c>
    </row>
    <row r="62" spans="1:13" s="7" customFormat="1" ht="15.75" x14ac:dyDescent="0.25">
      <c r="A62" s="40" t="s">
        <v>52</v>
      </c>
      <c r="B62" s="41">
        <f t="shared" ref="B62:L62" si="13">SUM(B57:B61)</f>
        <v>680</v>
      </c>
      <c r="C62" s="41">
        <f t="shared" si="13"/>
        <v>785</v>
      </c>
      <c r="D62" s="41">
        <f t="shared" si="13"/>
        <v>25.21</v>
      </c>
      <c r="E62" s="41">
        <f t="shared" si="13"/>
        <v>27.689999999999998</v>
      </c>
      <c r="F62" s="41">
        <f t="shared" si="13"/>
        <v>98.16</v>
      </c>
      <c r="G62" s="41">
        <f t="shared" si="13"/>
        <v>781.10000000000014</v>
      </c>
      <c r="H62" s="41">
        <f t="shared" si="13"/>
        <v>0.28800000000000003</v>
      </c>
      <c r="I62" s="41">
        <f t="shared" si="13"/>
        <v>6.0399999999999991</v>
      </c>
      <c r="J62" s="41">
        <f t="shared" si="13"/>
        <v>4.5999999999999996</v>
      </c>
      <c r="K62" s="41">
        <f t="shared" si="13"/>
        <v>103.17</v>
      </c>
      <c r="L62" s="41">
        <f t="shared" si="13"/>
        <v>5.72</v>
      </c>
      <c r="M62" s="31"/>
    </row>
    <row r="63" spans="1:13" ht="15.75" x14ac:dyDescent="0.25">
      <c r="A63" s="40" t="s">
        <v>53</v>
      </c>
      <c r="B63" s="41">
        <f>B55+B62</f>
        <v>1115</v>
      </c>
      <c r="C63" s="41">
        <f>C55+C62</f>
        <v>1242</v>
      </c>
      <c r="D63" s="41">
        <f t="shared" ref="D63:L63" si="14">SUM(D57:D62)</f>
        <v>50.42</v>
      </c>
      <c r="E63" s="41">
        <f t="shared" si="14"/>
        <v>55.379999999999995</v>
      </c>
      <c r="F63" s="41">
        <f t="shared" si="14"/>
        <v>196.32</v>
      </c>
      <c r="G63" s="41">
        <f t="shared" si="14"/>
        <v>1562.2000000000003</v>
      </c>
      <c r="H63" s="41">
        <f t="shared" si="14"/>
        <v>0.57600000000000007</v>
      </c>
      <c r="I63" s="41">
        <f t="shared" si="14"/>
        <v>12.079999999999998</v>
      </c>
      <c r="J63" s="41">
        <f t="shared" si="14"/>
        <v>9.1999999999999993</v>
      </c>
      <c r="K63" s="41">
        <f t="shared" si="14"/>
        <v>206.34</v>
      </c>
      <c r="L63" s="41">
        <f t="shared" si="14"/>
        <v>11.44</v>
      </c>
      <c r="M63" s="15"/>
    </row>
    <row r="64" spans="1:13" s="2" customFormat="1" ht="15.75" x14ac:dyDescent="0.25">
      <c r="A64" s="94" t="s">
        <v>29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2"/>
      <c r="M64" s="25"/>
    </row>
    <row r="65" spans="1:13" ht="15.75" x14ac:dyDescent="0.25">
      <c r="A65" s="16" t="s">
        <v>16</v>
      </c>
      <c r="B65" s="21"/>
      <c r="C65" s="21"/>
      <c r="D65" s="17"/>
      <c r="E65" s="17"/>
      <c r="F65" s="17"/>
      <c r="G65" s="17"/>
      <c r="H65" s="17"/>
      <c r="I65" s="17"/>
      <c r="J65" s="19"/>
      <c r="K65" s="17"/>
      <c r="L65" s="20"/>
      <c r="M65" s="15"/>
    </row>
    <row r="66" spans="1:13" s="74" customFormat="1" ht="19.5" customHeight="1" x14ac:dyDescent="0.25">
      <c r="A66" s="68" t="s">
        <v>105</v>
      </c>
      <c r="B66" s="69">
        <v>200</v>
      </c>
      <c r="C66" s="69">
        <v>250</v>
      </c>
      <c r="D66" s="70">
        <v>10.7</v>
      </c>
      <c r="E66" s="70">
        <v>19.5</v>
      </c>
      <c r="F66" s="70">
        <v>76.3</v>
      </c>
      <c r="G66" s="70">
        <v>523.9</v>
      </c>
      <c r="H66" s="70">
        <v>0.05</v>
      </c>
      <c r="I66" s="70">
        <v>0.4</v>
      </c>
      <c r="J66" s="71">
        <v>0.85</v>
      </c>
      <c r="K66" s="70">
        <v>107.78</v>
      </c>
      <c r="L66" s="72">
        <v>0.49</v>
      </c>
      <c r="M66" s="73">
        <v>269</v>
      </c>
    </row>
    <row r="67" spans="1:13" ht="15.75" x14ac:dyDescent="0.25">
      <c r="A67" s="17" t="s">
        <v>25</v>
      </c>
      <c r="B67" s="18">
        <v>15</v>
      </c>
      <c r="C67" s="18">
        <v>15</v>
      </c>
      <c r="D67" s="17">
        <v>3.48</v>
      </c>
      <c r="E67" s="17">
        <v>4.43</v>
      </c>
      <c r="F67" s="17">
        <v>0</v>
      </c>
      <c r="G67" s="17">
        <v>53.7</v>
      </c>
      <c r="H67" s="17">
        <v>0</v>
      </c>
      <c r="I67" s="17">
        <v>0</v>
      </c>
      <c r="J67" s="37">
        <v>0</v>
      </c>
      <c r="K67" s="17">
        <v>2</v>
      </c>
      <c r="L67" s="20">
        <v>0</v>
      </c>
      <c r="M67" s="15">
        <v>82</v>
      </c>
    </row>
    <row r="68" spans="1:13" ht="15.75" x14ac:dyDescent="0.25">
      <c r="A68" s="17" t="s">
        <v>28</v>
      </c>
      <c r="B68" s="18">
        <v>200</v>
      </c>
      <c r="C68" s="18">
        <v>200</v>
      </c>
      <c r="D68" s="17">
        <v>0.2</v>
      </c>
      <c r="E68" s="17">
        <v>0.1</v>
      </c>
      <c r="F68" s="17">
        <v>9.3000000000000007</v>
      </c>
      <c r="G68" s="17">
        <f>D68*4+E68*9+F68*4</f>
        <v>38.900000000000006</v>
      </c>
      <c r="H68" s="17">
        <v>0</v>
      </c>
      <c r="I68" s="17">
        <v>0</v>
      </c>
      <c r="J68" s="37">
        <v>0</v>
      </c>
      <c r="K68" s="17">
        <v>5.0999999999999996</v>
      </c>
      <c r="L68" s="20">
        <v>0.82</v>
      </c>
      <c r="M68" s="15">
        <v>457</v>
      </c>
    </row>
    <row r="69" spans="1:13" ht="15.75" x14ac:dyDescent="0.25">
      <c r="A69" s="17" t="s">
        <v>21</v>
      </c>
      <c r="B69" s="18">
        <v>30</v>
      </c>
      <c r="C69" s="18">
        <v>30</v>
      </c>
      <c r="D69" s="17">
        <v>2.25</v>
      </c>
      <c r="E69" s="17">
        <v>0.86999999999999988</v>
      </c>
      <c r="F69" s="17">
        <v>15.42</v>
      </c>
      <c r="G69" s="17">
        <v>78.509999999999991</v>
      </c>
      <c r="H69" s="17">
        <v>3.3000000000000002E-2</v>
      </c>
      <c r="I69" s="17">
        <v>0.51</v>
      </c>
      <c r="J69" s="37">
        <v>0</v>
      </c>
      <c r="K69" s="17">
        <v>14.1</v>
      </c>
      <c r="L69" s="20">
        <v>1.17</v>
      </c>
      <c r="M69" s="15">
        <v>576</v>
      </c>
    </row>
    <row r="70" spans="1:13" ht="15.75" x14ac:dyDescent="0.25">
      <c r="A70" s="40" t="s">
        <v>22</v>
      </c>
      <c r="B70" s="41">
        <v>490</v>
      </c>
      <c r="C70" s="41">
        <v>550</v>
      </c>
      <c r="D70" s="40">
        <f t="shared" ref="D70:L70" si="15">SUM(D66:D69)</f>
        <v>16.63</v>
      </c>
      <c r="E70" s="40">
        <f t="shared" si="15"/>
        <v>24.900000000000002</v>
      </c>
      <c r="F70" s="40">
        <f t="shared" si="15"/>
        <v>101.02</v>
      </c>
      <c r="G70" s="40">
        <f t="shared" si="15"/>
        <v>695.01</v>
      </c>
      <c r="H70" s="40">
        <f t="shared" si="15"/>
        <v>8.3000000000000004E-2</v>
      </c>
      <c r="I70" s="40">
        <f t="shared" si="15"/>
        <v>0.91</v>
      </c>
      <c r="J70" s="40">
        <f t="shared" si="15"/>
        <v>0.85</v>
      </c>
      <c r="K70" s="40">
        <f t="shared" si="15"/>
        <v>128.97999999999999</v>
      </c>
      <c r="L70" s="40">
        <f t="shared" si="15"/>
        <v>2.48</v>
      </c>
      <c r="M70" s="15"/>
    </row>
    <row r="71" spans="1:13" ht="15.75" x14ac:dyDescent="0.25">
      <c r="A71" s="16" t="s">
        <v>56</v>
      </c>
      <c r="B71" s="21"/>
      <c r="C71" s="21"/>
      <c r="D71" s="16"/>
      <c r="E71" s="16"/>
      <c r="F71" s="16"/>
      <c r="G71" s="22"/>
      <c r="H71" s="16"/>
      <c r="I71" s="16"/>
      <c r="J71" s="23"/>
      <c r="K71" s="16"/>
      <c r="L71" s="24"/>
      <c r="M71" s="15"/>
    </row>
    <row r="72" spans="1:13" ht="15.75" x14ac:dyDescent="0.25">
      <c r="A72" s="27" t="s">
        <v>87</v>
      </c>
      <c r="B72" s="18">
        <v>200</v>
      </c>
      <c r="C72" s="18">
        <v>250</v>
      </c>
      <c r="D72" s="17">
        <v>6.81</v>
      </c>
      <c r="E72" s="17">
        <v>8.49</v>
      </c>
      <c r="F72" s="17">
        <v>16.96</v>
      </c>
      <c r="G72" s="28">
        <v>152</v>
      </c>
      <c r="H72" s="17">
        <v>0.03</v>
      </c>
      <c r="I72" s="17">
        <v>0.4</v>
      </c>
      <c r="J72" s="37">
        <v>0.5</v>
      </c>
      <c r="K72" s="17">
        <v>20</v>
      </c>
      <c r="L72" s="20">
        <v>0.5</v>
      </c>
      <c r="M72" s="15">
        <v>128</v>
      </c>
    </row>
    <row r="73" spans="1:13" ht="15.75" x14ac:dyDescent="0.25">
      <c r="A73" s="54" t="s">
        <v>67</v>
      </c>
      <c r="B73" s="18">
        <v>90</v>
      </c>
      <c r="C73" s="18">
        <v>100</v>
      </c>
      <c r="D73" s="17">
        <v>19.5</v>
      </c>
      <c r="E73" s="17">
        <v>9.4</v>
      </c>
      <c r="F73" s="17">
        <v>7.6</v>
      </c>
      <c r="G73" s="28">
        <v>193</v>
      </c>
      <c r="H73" s="17">
        <v>0.14000000000000001</v>
      </c>
      <c r="I73" s="17">
        <v>2.1</v>
      </c>
      <c r="J73" s="37">
        <v>0</v>
      </c>
      <c r="K73" s="17">
        <v>61</v>
      </c>
      <c r="L73" s="20">
        <v>1.29</v>
      </c>
      <c r="M73" s="15">
        <v>356</v>
      </c>
    </row>
    <row r="74" spans="1:13" ht="15.75" x14ac:dyDescent="0.25">
      <c r="A74" s="17" t="s">
        <v>100</v>
      </c>
      <c r="B74" s="18">
        <v>150</v>
      </c>
      <c r="C74" s="18">
        <v>180</v>
      </c>
      <c r="D74" s="17">
        <v>4.8600000000000003</v>
      </c>
      <c r="E74" s="17">
        <v>6</v>
      </c>
      <c r="F74" s="17">
        <v>10.44</v>
      </c>
      <c r="G74" s="28">
        <v>126</v>
      </c>
      <c r="H74" s="17">
        <v>0.08</v>
      </c>
      <c r="I74" s="17">
        <v>0.15</v>
      </c>
      <c r="J74" s="37">
        <v>2.83</v>
      </c>
      <c r="K74" s="17">
        <v>45</v>
      </c>
      <c r="L74" s="20">
        <v>1</v>
      </c>
      <c r="M74" s="15">
        <v>377</v>
      </c>
    </row>
    <row r="75" spans="1:13" ht="15.75" x14ac:dyDescent="0.25">
      <c r="A75" s="17" t="s">
        <v>51</v>
      </c>
      <c r="B75" s="18">
        <v>200</v>
      </c>
      <c r="C75" s="18">
        <v>200</v>
      </c>
      <c r="D75" s="17">
        <v>0.28999999999999998</v>
      </c>
      <c r="E75" s="17">
        <v>0</v>
      </c>
      <c r="F75" s="17">
        <v>19.3</v>
      </c>
      <c r="G75" s="28">
        <v>81</v>
      </c>
      <c r="H75" s="17">
        <v>0.02</v>
      </c>
      <c r="I75" s="17">
        <v>0.1</v>
      </c>
      <c r="J75" s="37">
        <v>3.3</v>
      </c>
      <c r="K75" s="17">
        <v>13.5</v>
      </c>
      <c r="L75" s="20">
        <v>1.1599999999999999</v>
      </c>
      <c r="M75" s="15">
        <v>487</v>
      </c>
    </row>
    <row r="76" spans="1:13" ht="15.75" x14ac:dyDescent="0.25">
      <c r="A76" s="17" t="s">
        <v>20</v>
      </c>
      <c r="B76" s="18">
        <v>25</v>
      </c>
      <c r="C76" s="18">
        <v>40</v>
      </c>
      <c r="D76" s="17">
        <v>2.4</v>
      </c>
      <c r="E76" s="17">
        <v>0.45</v>
      </c>
      <c r="F76" s="17">
        <v>12.3</v>
      </c>
      <c r="G76" s="17">
        <f>D76*4+E76*9+F76*4</f>
        <v>62.85</v>
      </c>
      <c r="H76" s="17">
        <v>7.4999999999999983E-2</v>
      </c>
      <c r="I76" s="17">
        <v>0.69</v>
      </c>
      <c r="J76" s="37">
        <v>0</v>
      </c>
      <c r="K76" s="17">
        <v>9.9</v>
      </c>
      <c r="L76" s="20">
        <v>1.32</v>
      </c>
      <c r="M76" s="15">
        <v>574</v>
      </c>
    </row>
    <row r="77" spans="1:13" ht="15.75" x14ac:dyDescent="0.25">
      <c r="A77" s="17" t="s">
        <v>21</v>
      </c>
      <c r="B77" s="18">
        <v>35</v>
      </c>
      <c r="C77" s="18">
        <v>45</v>
      </c>
      <c r="D77" s="17">
        <v>4.5999999999999996</v>
      </c>
      <c r="E77" s="17">
        <v>0.54</v>
      </c>
      <c r="F77" s="17">
        <v>29.5</v>
      </c>
      <c r="G77" s="28">
        <v>125.6</v>
      </c>
      <c r="H77" s="17">
        <v>3.3000000000000002E-2</v>
      </c>
      <c r="I77" s="17">
        <v>0.51</v>
      </c>
      <c r="J77" s="37">
        <v>0</v>
      </c>
      <c r="K77" s="17">
        <v>14.1</v>
      </c>
      <c r="L77" s="20">
        <v>1.17</v>
      </c>
      <c r="M77" s="15">
        <v>576</v>
      </c>
    </row>
    <row r="78" spans="1:13" s="7" customFormat="1" ht="15.75" x14ac:dyDescent="0.25">
      <c r="A78" s="40" t="s">
        <v>52</v>
      </c>
      <c r="B78" s="41">
        <f t="shared" ref="B78:L78" si="16">SUM(B72:B77)</f>
        <v>700</v>
      </c>
      <c r="C78" s="41">
        <f t="shared" si="16"/>
        <v>815</v>
      </c>
      <c r="D78" s="41">
        <f t="shared" si="16"/>
        <v>38.46</v>
      </c>
      <c r="E78" s="41">
        <f t="shared" si="16"/>
        <v>24.88</v>
      </c>
      <c r="F78" s="41">
        <f t="shared" si="16"/>
        <v>96.1</v>
      </c>
      <c r="G78" s="41">
        <f t="shared" si="16"/>
        <v>740.45</v>
      </c>
      <c r="H78" s="41">
        <f t="shared" si="16"/>
        <v>0.378</v>
      </c>
      <c r="I78" s="41">
        <f t="shared" si="16"/>
        <v>3.95</v>
      </c>
      <c r="J78" s="41">
        <f t="shared" si="16"/>
        <v>6.63</v>
      </c>
      <c r="K78" s="41">
        <f t="shared" si="16"/>
        <v>163.5</v>
      </c>
      <c r="L78" s="41">
        <f t="shared" si="16"/>
        <v>6.44</v>
      </c>
      <c r="M78" s="31"/>
    </row>
    <row r="79" spans="1:13" ht="15.75" x14ac:dyDescent="0.25">
      <c r="A79" s="40" t="s">
        <v>53</v>
      </c>
      <c r="B79" s="41">
        <f t="shared" ref="B79:C79" si="17">B70+B78</f>
        <v>1190</v>
      </c>
      <c r="C79" s="41">
        <f t="shared" si="17"/>
        <v>1365</v>
      </c>
      <c r="D79" s="41">
        <f>SUM(D72:D78)</f>
        <v>76.92</v>
      </c>
      <c r="E79" s="41">
        <f t="shared" ref="E79:L79" si="18">SUM(E72:E78)</f>
        <v>49.76</v>
      </c>
      <c r="F79" s="41">
        <f t="shared" si="18"/>
        <v>192.2</v>
      </c>
      <c r="G79" s="41">
        <f t="shared" si="18"/>
        <v>1480.9</v>
      </c>
      <c r="H79" s="41">
        <f t="shared" si="18"/>
        <v>0.75600000000000001</v>
      </c>
      <c r="I79" s="41">
        <f t="shared" si="18"/>
        <v>7.9</v>
      </c>
      <c r="J79" s="41">
        <f t="shared" si="18"/>
        <v>13.26</v>
      </c>
      <c r="K79" s="41">
        <f t="shared" si="18"/>
        <v>327</v>
      </c>
      <c r="L79" s="41">
        <f t="shared" si="18"/>
        <v>12.88</v>
      </c>
      <c r="M79" s="15"/>
    </row>
    <row r="80" spans="1:13" s="2" customFormat="1" ht="15.75" x14ac:dyDescent="0.25">
      <c r="A80" s="94" t="s">
        <v>33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2"/>
      <c r="M80" s="25"/>
    </row>
    <row r="81" spans="1:13" ht="15.75" x14ac:dyDescent="0.25">
      <c r="A81" s="16" t="s">
        <v>16</v>
      </c>
      <c r="B81" s="21"/>
      <c r="C81" s="21"/>
      <c r="D81" s="17"/>
      <c r="E81" s="17"/>
      <c r="F81" s="17"/>
      <c r="G81" s="17"/>
      <c r="H81" s="17"/>
      <c r="I81" s="17"/>
      <c r="J81" s="19"/>
      <c r="K81" s="17"/>
      <c r="L81" s="20"/>
      <c r="M81" s="15"/>
    </row>
    <row r="82" spans="1:13" ht="15.75" x14ac:dyDescent="0.25">
      <c r="A82" s="54" t="s">
        <v>89</v>
      </c>
      <c r="B82" s="18">
        <v>200</v>
      </c>
      <c r="C82" s="18">
        <v>250</v>
      </c>
      <c r="D82" s="38">
        <v>10.199999999999999</v>
      </c>
      <c r="E82" s="38">
        <v>9.3000000000000007</v>
      </c>
      <c r="F82" s="17">
        <v>48.3</v>
      </c>
      <c r="G82" s="17">
        <v>317.60000000000002</v>
      </c>
      <c r="H82" s="17">
        <v>0.32</v>
      </c>
      <c r="I82" s="17">
        <v>0.5</v>
      </c>
      <c r="J82" s="37">
        <v>0.3</v>
      </c>
      <c r="K82" s="17">
        <v>86.1</v>
      </c>
      <c r="L82" s="20">
        <v>6.74</v>
      </c>
      <c r="M82" s="15">
        <v>213</v>
      </c>
    </row>
    <row r="83" spans="1:13" ht="15.75" x14ac:dyDescent="0.25">
      <c r="A83" s="46" t="s">
        <v>31</v>
      </c>
      <c r="B83" s="47">
        <v>100</v>
      </c>
      <c r="C83" s="47">
        <v>100</v>
      </c>
      <c r="D83" s="46">
        <v>0.13</v>
      </c>
      <c r="E83" s="46">
        <v>7.25</v>
      </c>
      <c r="F83" s="46">
        <v>0.09</v>
      </c>
      <c r="G83" s="46">
        <v>66.099999999999994</v>
      </c>
      <c r="H83" s="46">
        <v>0</v>
      </c>
      <c r="I83" s="46">
        <v>0.01</v>
      </c>
      <c r="J83" s="48">
        <v>0</v>
      </c>
      <c r="K83" s="46">
        <v>0.24</v>
      </c>
      <c r="L83" s="49">
        <v>0</v>
      </c>
      <c r="M83" s="50">
        <v>75</v>
      </c>
    </row>
    <row r="84" spans="1:13" ht="15.75" x14ac:dyDescent="0.25">
      <c r="A84" s="45" t="s">
        <v>68</v>
      </c>
      <c r="B84" s="53">
        <v>200</v>
      </c>
      <c r="C84" s="53">
        <v>200</v>
      </c>
      <c r="D84" s="17">
        <v>5.8</v>
      </c>
      <c r="E84" s="17">
        <v>5.8</v>
      </c>
      <c r="F84" s="17">
        <v>34.4</v>
      </c>
      <c r="G84" s="17">
        <v>205.6</v>
      </c>
      <c r="H84" s="17">
        <v>0.1</v>
      </c>
      <c r="I84" s="17">
        <v>0.4</v>
      </c>
      <c r="J84" s="37">
        <v>1.6</v>
      </c>
      <c r="K84" s="17">
        <v>172.2</v>
      </c>
      <c r="L84" s="44">
        <v>1</v>
      </c>
      <c r="M84" s="15">
        <v>496</v>
      </c>
    </row>
    <row r="85" spans="1:13" ht="15.75" x14ac:dyDescent="0.25">
      <c r="A85" s="17" t="s">
        <v>21</v>
      </c>
      <c r="B85" s="18">
        <v>30</v>
      </c>
      <c r="C85" s="18">
        <v>30</v>
      </c>
      <c r="D85" s="17">
        <v>2.25</v>
      </c>
      <c r="E85" s="17">
        <v>0.86999999999999988</v>
      </c>
      <c r="F85" s="17">
        <v>15.42</v>
      </c>
      <c r="G85" s="17">
        <v>78.509999999999991</v>
      </c>
      <c r="H85" s="17">
        <v>3.3000000000000002E-2</v>
      </c>
      <c r="I85" s="17">
        <v>0.51</v>
      </c>
      <c r="J85" s="37">
        <v>0</v>
      </c>
      <c r="K85" s="17">
        <v>14.1</v>
      </c>
      <c r="L85" s="20">
        <v>1.17</v>
      </c>
      <c r="M85" s="15">
        <v>576</v>
      </c>
    </row>
    <row r="86" spans="1:13" ht="15.75" x14ac:dyDescent="0.25">
      <c r="A86" s="40" t="s">
        <v>47</v>
      </c>
      <c r="B86" s="41">
        <f t="shared" ref="B86:L86" si="19">SUM(B82:B85)</f>
        <v>530</v>
      </c>
      <c r="C86" s="41">
        <f t="shared" si="19"/>
        <v>580</v>
      </c>
      <c r="D86" s="58">
        <f t="shared" si="19"/>
        <v>18.38</v>
      </c>
      <c r="E86" s="58">
        <f t="shared" si="19"/>
        <v>23.220000000000002</v>
      </c>
      <c r="F86" s="40">
        <f t="shared" si="19"/>
        <v>98.21</v>
      </c>
      <c r="G86" s="40">
        <f t="shared" si="19"/>
        <v>667.81000000000006</v>
      </c>
      <c r="H86" s="40">
        <f t="shared" si="19"/>
        <v>0.45300000000000007</v>
      </c>
      <c r="I86" s="40">
        <f t="shared" si="19"/>
        <v>1.42</v>
      </c>
      <c r="J86" s="40">
        <f t="shared" si="19"/>
        <v>1.9000000000000001</v>
      </c>
      <c r="K86" s="40">
        <f t="shared" si="19"/>
        <v>272.64</v>
      </c>
      <c r="L86" s="40">
        <f t="shared" si="19"/>
        <v>8.91</v>
      </c>
      <c r="M86" s="15"/>
    </row>
    <row r="87" spans="1:13" ht="15.75" x14ac:dyDescent="0.25">
      <c r="A87" s="16" t="s">
        <v>56</v>
      </c>
      <c r="B87" s="21"/>
      <c r="C87" s="21"/>
      <c r="D87" s="16"/>
      <c r="E87" s="16"/>
      <c r="F87" s="16"/>
      <c r="G87" s="22"/>
      <c r="H87" s="16"/>
      <c r="I87" s="16"/>
      <c r="J87" s="23"/>
      <c r="K87" s="16"/>
      <c r="L87" s="24"/>
      <c r="M87" s="15"/>
    </row>
    <row r="88" spans="1:13" ht="31.5" x14ac:dyDescent="0.25">
      <c r="A88" s="27" t="s">
        <v>61</v>
      </c>
      <c r="B88" s="18">
        <v>200</v>
      </c>
      <c r="C88" s="18">
        <v>250</v>
      </c>
      <c r="D88" s="17">
        <v>1.5</v>
      </c>
      <c r="E88" s="17">
        <v>5.5</v>
      </c>
      <c r="F88" s="17">
        <v>6.2</v>
      </c>
      <c r="G88" s="28">
        <v>143.19999999999999</v>
      </c>
      <c r="H88" s="17">
        <v>0.04</v>
      </c>
      <c r="I88" s="17">
        <v>2.3199999999999998</v>
      </c>
      <c r="J88" s="37">
        <v>8.5</v>
      </c>
      <c r="K88" s="17">
        <v>49.5</v>
      </c>
      <c r="L88" s="20">
        <v>0.63</v>
      </c>
      <c r="M88" s="15">
        <v>95</v>
      </c>
    </row>
    <row r="89" spans="1:13" ht="15.75" x14ac:dyDescent="0.25">
      <c r="A89" s="17" t="s">
        <v>62</v>
      </c>
      <c r="B89" s="18">
        <v>90</v>
      </c>
      <c r="C89" s="18">
        <v>100</v>
      </c>
      <c r="D89" s="17">
        <v>20.53</v>
      </c>
      <c r="E89" s="17">
        <v>16.5</v>
      </c>
      <c r="F89" s="17">
        <v>16.53</v>
      </c>
      <c r="G89" s="28">
        <v>177.33</v>
      </c>
      <c r="H89" s="17">
        <v>0.14000000000000001</v>
      </c>
      <c r="I89" s="17">
        <v>2.1</v>
      </c>
      <c r="J89" s="37">
        <v>0</v>
      </c>
      <c r="K89" s="17">
        <v>61</v>
      </c>
      <c r="L89" s="20">
        <v>1.29</v>
      </c>
      <c r="M89" s="15">
        <v>357</v>
      </c>
    </row>
    <row r="90" spans="1:13" ht="15.75" x14ac:dyDescent="0.25">
      <c r="A90" s="27" t="s">
        <v>106</v>
      </c>
      <c r="B90" s="18">
        <v>150</v>
      </c>
      <c r="C90" s="18">
        <v>180</v>
      </c>
      <c r="D90" s="17">
        <v>6.66</v>
      </c>
      <c r="E90" s="17">
        <v>5.94</v>
      </c>
      <c r="F90" s="17">
        <v>35.479999999999997</v>
      </c>
      <c r="G90" s="28">
        <v>221.4</v>
      </c>
      <c r="H90" s="17">
        <v>7.1999999999999981E-2</v>
      </c>
      <c r="I90" s="17">
        <v>0.9</v>
      </c>
      <c r="J90" s="37">
        <v>0</v>
      </c>
      <c r="K90" s="17">
        <v>14.4</v>
      </c>
      <c r="L90" s="20">
        <v>1.26</v>
      </c>
      <c r="M90" s="15">
        <v>256</v>
      </c>
    </row>
    <row r="91" spans="1:13" ht="15.2" customHeight="1" x14ac:dyDescent="0.25">
      <c r="A91" s="17" t="s">
        <v>28</v>
      </c>
      <c r="B91" s="18">
        <v>200</v>
      </c>
      <c r="C91" s="18">
        <v>200</v>
      </c>
      <c r="D91" s="17">
        <v>0.2</v>
      </c>
      <c r="E91" s="17">
        <v>0.1</v>
      </c>
      <c r="F91" s="17">
        <v>9.3000000000000007</v>
      </c>
      <c r="G91" s="17">
        <f>D91*4+E91*9+F91*4</f>
        <v>38.900000000000006</v>
      </c>
      <c r="H91" s="17">
        <v>0</v>
      </c>
      <c r="I91" s="17">
        <v>0</v>
      </c>
      <c r="J91" s="37">
        <v>0</v>
      </c>
      <c r="K91" s="17">
        <v>5.0999999999999996</v>
      </c>
      <c r="L91" s="20">
        <v>0.82</v>
      </c>
      <c r="M91" s="15">
        <v>457</v>
      </c>
    </row>
    <row r="92" spans="1:13" ht="15.75" x14ac:dyDescent="0.25">
      <c r="A92" s="17" t="s">
        <v>20</v>
      </c>
      <c r="B92" s="18">
        <v>25</v>
      </c>
      <c r="C92" s="18">
        <v>40</v>
      </c>
      <c r="D92" s="17">
        <v>2.4</v>
      </c>
      <c r="E92" s="17">
        <v>0.45</v>
      </c>
      <c r="F92" s="17">
        <v>12.3</v>
      </c>
      <c r="G92" s="17">
        <f>D92*4+E92*9+F92*4</f>
        <v>62.85</v>
      </c>
      <c r="H92" s="17">
        <v>7.4999999999999983E-2</v>
      </c>
      <c r="I92" s="17">
        <v>0.69</v>
      </c>
      <c r="J92" s="37">
        <v>0</v>
      </c>
      <c r="K92" s="17">
        <v>9.9</v>
      </c>
      <c r="L92" s="20">
        <v>1.32</v>
      </c>
      <c r="M92" s="15">
        <v>574</v>
      </c>
    </row>
    <row r="93" spans="1:13" ht="15.75" x14ac:dyDescent="0.25">
      <c r="A93" s="17" t="s">
        <v>21</v>
      </c>
      <c r="B93" s="18">
        <v>35</v>
      </c>
      <c r="C93" s="18">
        <v>45</v>
      </c>
      <c r="D93" s="17">
        <v>4.5999999999999996</v>
      </c>
      <c r="E93" s="17">
        <v>0.54</v>
      </c>
      <c r="F93" s="17">
        <v>29.5</v>
      </c>
      <c r="G93" s="28">
        <v>125.6</v>
      </c>
      <c r="H93" s="17">
        <v>3.3000000000000002E-2</v>
      </c>
      <c r="I93" s="17">
        <v>0.51</v>
      </c>
      <c r="J93" s="37">
        <v>0</v>
      </c>
      <c r="K93" s="17">
        <v>14.1</v>
      </c>
      <c r="L93" s="20">
        <v>1.17</v>
      </c>
      <c r="M93" s="15">
        <v>576</v>
      </c>
    </row>
    <row r="94" spans="1:13" s="7" customFormat="1" ht="15.75" x14ac:dyDescent="0.25">
      <c r="A94" s="40" t="s">
        <v>52</v>
      </c>
      <c r="B94" s="41">
        <f>SUM(B88:B93)</f>
        <v>700</v>
      </c>
      <c r="C94" s="41">
        <f>SUM(C88:C93)</f>
        <v>815</v>
      </c>
      <c r="D94" s="41">
        <f t="shared" ref="D94:L94" si="20">SUM(D88:D93)</f>
        <v>35.89</v>
      </c>
      <c r="E94" s="41">
        <f t="shared" si="20"/>
        <v>29.03</v>
      </c>
      <c r="F94" s="41">
        <f t="shared" si="20"/>
        <v>109.30999999999999</v>
      </c>
      <c r="G94" s="41">
        <f t="shared" si="20"/>
        <v>769.28</v>
      </c>
      <c r="H94" s="41">
        <f t="shared" si="20"/>
        <v>0.36</v>
      </c>
      <c r="I94" s="41">
        <f t="shared" si="20"/>
        <v>6.52</v>
      </c>
      <c r="J94" s="41">
        <f t="shared" si="20"/>
        <v>8.5</v>
      </c>
      <c r="K94" s="41">
        <f t="shared" si="20"/>
        <v>154</v>
      </c>
      <c r="L94" s="41">
        <f t="shared" si="20"/>
        <v>6.4899999999999993</v>
      </c>
      <c r="M94" s="31"/>
    </row>
    <row r="95" spans="1:13" ht="15.75" x14ac:dyDescent="0.25">
      <c r="A95" s="40" t="s">
        <v>53</v>
      </c>
      <c r="B95" s="41">
        <f t="shared" ref="B95:C95" si="21">B86+B94</f>
        <v>1230</v>
      </c>
      <c r="C95" s="41">
        <f t="shared" si="21"/>
        <v>1395</v>
      </c>
      <c r="D95" s="41">
        <f>SUM(D88:D94)</f>
        <v>71.78</v>
      </c>
      <c r="E95" s="41">
        <f t="shared" ref="E95:L95" si="22">SUM(E88:E94)</f>
        <v>58.06</v>
      </c>
      <c r="F95" s="41">
        <f t="shared" si="22"/>
        <v>218.61999999999998</v>
      </c>
      <c r="G95" s="41">
        <f t="shared" si="22"/>
        <v>1538.56</v>
      </c>
      <c r="H95" s="41">
        <f t="shared" si="22"/>
        <v>0.72</v>
      </c>
      <c r="I95" s="41">
        <f t="shared" si="22"/>
        <v>13.04</v>
      </c>
      <c r="J95" s="41">
        <f t="shared" si="22"/>
        <v>17</v>
      </c>
      <c r="K95" s="41">
        <f t="shared" si="22"/>
        <v>308</v>
      </c>
      <c r="L95" s="41">
        <f t="shared" si="22"/>
        <v>12.979999999999999</v>
      </c>
      <c r="M95" s="15"/>
    </row>
    <row r="96" spans="1:13" s="2" customFormat="1" ht="15.75" x14ac:dyDescent="0.25">
      <c r="A96" s="94" t="s">
        <v>35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2"/>
      <c r="M96" s="25"/>
    </row>
    <row r="97" spans="1:13" ht="15.75" x14ac:dyDescent="0.25">
      <c r="A97" s="16" t="s">
        <v>16</v>
      </c>
      <c r="B97" s="21"/>
      <c r="C97" s="21"/>
      <c r="D97" s="17"/>
      <c r="E97" s="17"/>
      <c r="F97" s="17"/>
      <c r="G97" s="17"/>
      <c r="H97" s="17"/>
      <c r="I97" s="17"/>
      <c r="J97" s="19"/>
      <c r="K97" s="17"/>
      <c r="L97" s="20"/>
      <c r="M97" s="15"/>
    </row>
    <row r="98" spans="1:13" ht="15.75" x14ac:dyDescent="0.25">
      <c r="A98" s="54" t="s">
        <v>107</v>
      </c>
      <c r="B98" s="18" t="s">
        <v>99</v>
      </c>
      <c r="C98" s="18" t="s">
        <v>123</v>
      </c>
      <c r="D98" s="17">
        <v>33.200000000000003</v>
      </c>
      <c r="E98" s="17">
        <v>11.7</v>
      </c>
      <c r="F98" s="17">
        <v>45.4</v>
      </c>
      <c r="G98" s="17">
        <v>419.3</v>
      </c>
      <c r="H98" s="17">
        <v>0.1</v>
      </c>
      <c r="I98" s="17">
        <v>0.53</v>
      </c>
      <c r="J98" s="37">
        <v>3.28</v>
      </c>
      <c r="K98" s="17">
        <v>244.3</v>
      </c>
      <c r="L98" s="20">
        <v>2.2000000000000002</v>
      </c>
      <c r="M98" s="15">
        <v>258</v>
      </c>
    </row>
    <row r="99" spans="1:13" ht="15.75" x14ac:dyDescent="0.25">
      <c r="A99" s="52" t="s">
        <v>98</v>
      </c>
      <c r="B99" s="53" t="s">
        <v>99</v>
      </c>
      <c r="C99" s="53" t="s">
        <v>99</v>
      </c>
      <c r="D99" s="17">
        <v>0.3</v>
      </c>
      <c r="E99" s="17">
        <v>0.1</v>
      </c>
      <c r="F99" s="17">
        <v>9.5</v>
      </c>
      <c r="G99" s="17">
        <v>40.1</v>
      </c>
      <c r="H99" s="17">
        <v>0</v>
      </c>
      <c r="I99" s="17">
        <v>0.02</v>
      </c>
      <c r="J99" s="37">
        <v>1</v>
      </c>
      <c r="K99" s="17">
        <v>7.9</v>
      </c>
      <c r="L99" s="66">
        <v>0.87</v>
      </c>
      <c r="M99" s="15">
        <v>459</v>
      </c>
    </row>
    <row r="100" spans="1:13" ht="15.75" x14ac:dyDescent="0.25">
      <c r="A100" s="54" t="s">
        <v>18</v>
      </c>
      <c r="B100" s="53">
        <v>10</v>
      </c>
      <c r="C100" s="47">
        <v>10</v>
      </c>
      <c r="D100" s="54">
        <v>0.13</v>
      </c>
      <c r="E100" s="54">
        <v>7.25</v>
      </c>
      <c r="F100" s="54">
        <v>0.09</v>
      </c>
      <c r="G100" s="54">
        <v>66.099999999999994</v>
      </c>
      <c r="H100" s="54">
        <v>0</v>
      </c>
      <c r="I100" s="54">
        <v>0.01</v>
      </c>
      <c r="J100" s="55">
        <v>0</v>
      </c>
      <c r="K100" s="54">
        <v>0.24</v>
      </c>
      <c r="L100" s="56">
        <v>0</v>
      </c>
      <c r="M100" s="57">
        <v>75</v>
      </c>
    </row>
    <row r="101" spans="1:13" ht="15.75" x14ac:dyDescent="0.25">
      <c r="A101" s="17" t="s">
        <v>21</v>
      </c>
      <c r="B101" s="18">
        <v>30</v>
      </c>
      <c r="C101" s="18">
        <v>30</v>
      </c>
      <c r="D101" s="17">
        <v>2.25</v>
      </c>
      <c r="E101" s="17">
        <v>0.86999999999999988</v>
      </c>
      <c r="F101" s="17">
        <v>15.42</v>
      </c>
      <c r="G101" s="17">
        <v>78.509999999999991</v>
      </c>
      <c r="H101" s="17">
        <v>3.3000000000000002E-2</v>
      </c>
      <c r="I101" s="17">
        <v>0.51</v>
      </c>
      <c r="J101" s="37">
        <v>0</v>
      </c>
      <c r="K101" s="17">
        <v>14.1</v>
      </c>
      <c r="L101" s="20">
        <v>1.17</v>
      </c>
      <c r="M101" s="15">
        <v>576</v>
      </c>
    </row>
    <row r="102" spans="1:13" ht="16.5" thickBot="1" x14ac:dyDescent="0.3">
      <c r="A102" s="40" t="s">
        <v>22</v>
      </c>
      <c r="B102" s="41">
        <v>450</v>
      </c>
      <c r="C102" s="41">
        <v>490</v>
      </c>
      <c r="D102" s="58">
        <f t="shared" ref="D102:L102" si="23">SUM(D98:D101)</f>
        <v>35.880000000000003</v>
      </c>
      <c r="E102" s="40">
        <f t="shared" si="23"/>
        <v>19.919999999999998</v>
      </c>
      <c r="F102" s="40">
        <f t="shared" si="23"/>
        <v>70.41</v>
      </c>
      <c r="G102" s="40">
        <f t="shared" si="23"/>
        <v>604.01</v>
      </c>
      <c r="H102" s="40">
        <f t="shared" si="23"/>
        <v>0.13300000000000001</v>
      </c>
      <c r="I102" s="40">
        <f t="shared" si="23"/>
        <v>1.07</v>
      </c>
      <c r="J102" s="40">
        <f t="shared" si="23"/>
        <v>4.2799999999999994</v>
      </c>
      <c r="K102" s="40">
        <f t="shared" si="23"/>
        <v>266.54000000000002</v>
      </c>
      <c r="L102" s="40">
        <f t="shared" si="23"/>
        <v>4.24</v>
      </c>
      <c r="M102" s="30"/>
    </row>
    <row r="103" spans="1:13" ht="16.5" thickTop="1" x14ac:dyDescent="0.25">
      <c r="A103" s="52" t="s">
        <v>88</v>
      </c>
      <c r="B103" s="18">
        <v>200</v>
      </c>
      <c r="C103" s="18">
        <v>250</v>
      </c>
      <c r="D103" s="17">
        <v>1.8</v>
      </c>
      <c r="E103" s="17">
        <v>7.2</v>
      </c>
      <c r="F103" s="17">
        <v>7.8</v>
      </c>
      <c r="G103" s="28">
        <v>102.6</v>
      </c>
      <c r="H103" s="17">
        <v>0.11</v>
      </c>
      <c r="I103" s="17">
        <v>2.6</v>
      </c>
      <c r="J103" s="37">
        <v>27.7</v>
      </c>
      <c r="K103" s="17">
        <v>36.5</v>
      </c>
      <c r="L103" s="20">
        <v>1.08</v>
      </c>
      <c r="M103" s="64" t="s">
        <v>72</v>
      </c>
    </row>
    <row r="104" spans="1:13" ht="15.75" x14ac:dyDescent="0.25">
      <c r="A104" s="54" t="s">
        <v>94</v>
      </c>
      <c r="B104" s="18" t="s">
        <v>95</v>
      </c>
      <c r="C104" s="18" t="s">
        <v>96</v>
      </c>
      <c r="D104" s="17">
        <v>11.4</v>
      </c>
      <c r="E104" s="17">
        <v>11.2</v>
      </c>
      <c r="F104" s="17">
        <v>1.6</v>
      </c>
      <c r="G104" s="28">
        <v>153</v>
      </c>
      <c r="H104" s="17">
        <v>0.11</v>
      </c>
      <c r="I104" s="17">
        <v>0.14000000000000001</v>
      </c>
      <c r="J104" s="37">
        <v>12.57</v>
      </c>
      <c r="K104" s="17">
        <v>30.07</v>
      </c>
      <c r="L104" s="20">
        <v>2.5</v>
      </c>
      <c r="M104" s="15">
        <v>325</v>
      </c>
    </row>
    <row r="105" spans="1:13" ht="15.75" x14ac:dyDescent="0.25">
      <c r="A105" s="17" t="s">
        <v>108</v>
      </c>
      <c r="B105" s="18">
        <v>150</v>
      </c>
      <c r="C105" s="18">
        <v>180</v>
      </c>
      <c r="D105" s="17">
        <v>5.22</v>
      </c>
      <c r="E105" s="17">
        <v>9.7200000000000006</v>
      </c>
      <c r="F105" s="17">
        <v>19.440000000000001</v>
      </c>
      <c r="G105" s="28">
        <v>185.4</v>
      </c>
      <c r="H105" s="17">
        <v>0.04</v>
      </c>
      <c r="I105" s="17">
        <v>0.3</v>
      </c>
      <c r="J105" s="37">
        <v>7.2</v>
      </c>
      <c r="K105" s="17">
        <v>24</v>
      </c>
      <c r="L105" s="20">
        <v>1.71</v>
      </c>
      <c r="M105" s="15">
        <v>152</v>
      </c>
    </row>
    <row r="106" spans="1:13" ht="15.75" x14ac:dyDescent="0.25">
      <c r="A106" s="17" t="s">
        <v>59</v>
      </c>
      <c r="B106" s="18">
        <v>200</v>
      </c>
      <c r="C106" s="18">
        <v>200</v>
      </c>
      <c r="D106" s="17">
        <v>0.28999999999999998</v>
      </c>
      <c r="E106" s="17">
        <v>0</v>
      </c>
      <c r="F106" s="17">
        <v>19.3</v>
      </c>
      <c r="G106" s="28">
        <v>81</v>
      </c>
      <c r="H106" s="17">
        <v>0.02</v>
      </c>
      <c r="I106" s="17">
        <v>0.1</v>
      </c>
      <c r="J106" s="37">
        <v>3.3</v>
      </c>
      <c r="K106" s="17">
        <v>13.5</v>
      </c>
      <c r="L106" s="20">
        <v>1.1599999999999999</v>
      </c>
      <c r="M106" s="15">
        <v>487</v>
      </c>
    </row>
    <row r="107" spans="1:13" ht="15.75" x14ac:dyDescent="0.25">
      <c r="A107" s="17" t="s">
        <v>20</v>
      </c>
      <c r="B107" s="18">
        <v>25</v>
      </c>
      <c r="C107" s="18">
        <v>40</v>
      </c>
      <c r="D107" s="17">
        <v>2.4</v>
      </c>
      <c r="E107" s="17">
        <v>0.45</v>
      </c>
      <c r="F107" s="17">
        <v>12.3</v>
      </c>
      <c r="G107" s="17">
        <f>D107*4+E107*9+F107*4</f>
        <v>62.85</v>
      </c>
      <c r="H107" s="17">
        <v>7.4999999999999983E-2</v>
      </c>
      <c r="I107" s="17">
        <v>0.69</v>
      </c>
      <c r="J107" s="37">
        <v>0</v>
      </c>
      <c r="K107" s="17">
        <v>9.9</v>
      </c>
      <c r="L107" s="20">
        <v>1.32</v>
      </c>
      <c r="M107" s="15">
        <v>574</v>
      </c>
    </row>
    <row r="108" spans="1:13" ht="15.75" x14ac:dyDescent="0.25">
      <c r="A108" s="17" t="s">
        <v>21</v>
      </c>
      <c r="B108" s="18">
        <v>35</v>
      </c>
      <c r="C108" s="18">
        <v>45</v>
      </c>
      <c r="D108" s="17">
        <v>4.5999999999999996</v>
      </c>
      <c r="E108" s="17">
        <v>0.54</v>
      </c>
      <c r="F108" s="17">
        <v>29.5</v>
      </c>
      <c r="G108" s="28">
        <v>125.6</v>
      </c>
      <c r="H108" s="17">
        <v>3.3000000000000002E-2</v>
      </c>
      <c r="I108" s="17">
        <v>0.51</v>
      </c>
      <c r="J108" s="37">
        <v>0</v>
      </c>
      <c r="K108" s="17">
        <v>14.1</v>
      </c>
      <c r="L108" s="20">
        <v>1.17</v>
      </c>
      <c r="M108" s="15">
        <v>576</v>
      </c>
    </row>
    <row r="109" spans="1:13" s="7" customFormat="1" ht="15.75" x14ac:dyDescent="0.25">
      <c r="A109" s="40" t="s">
        <v>52</v>
      </c>
      <c r="B109" s="41">
        <v>710</v>
      </c>
      <c r="C109" s="41">
        <v>835</v>
      </c>
      <c r="D109" s="41">
        <f t="shared" ref="D109:L109" si="24">SUM(D103:D108)</f>
        <v>25.71</v>
      </c>
      <c r="E109" s="41">
        <f t="shared" si="24"/>
        <v>29.109999999999996</v>
      </c>
      <c r="F109" s="41">
        <f t="shared" si="24"/>
        <v>89.94</v>
      </c>
      <c r="G109" s="41">
        <f t="shared" si="24"/>
        <v>710.45</v>
      </c>
      <c r="H109" s="41">
        <f t="shared" si="24"/>
        <v>0.38800000000000001</v>
      </c>
      <c r="I109" s="41">
        <f t="shared" si="24"/>
        <v>4.34</v>
      </c>
      <c r="J109" s="41">
        <f t="shared" si="24"/>
        <v>50.769999999999996</v>
      </c>
      <c r="K109" s="41">
        <f t="shared" si="24"/>
        <v>128.07</v>
      </c>
      <c r="L109" s="41">
        <f t="shared" si="24"/>
        <v>8.9400000000000013</v>
      </c>
      <c r="M109" s="31"/>
    </row>
    <row r="110" spans="1:13" ht="15.75" x14ac:dyDescent="0.25">
      <c r="A110" s="40" t="s">
        <v>53</v>
      </c>
      <c r="B110" s="41">
        <f t="shared" ref="B110:C110" si="25">B101+B109</f>
        <v>740</v>
      </c>
      <c r="C110" s="41">
        <f t="shared" si="25"/>
        <v>865</v>
      </c>
      <c r="D110" s="41">
        <f>SUM(D104:D109)</f>
        <v>49.62</v>
      </c>
      <c r="E110" s="41">
        <f t="shared" ref="E110:L110" si="26">SUM(E104:E109)</f>
        <v>51.019999999999996</v>
      </c>
      <c r="F110" s="41">
        <f t="shared" si="26"/>
        <v>172.07999999999998</v>
      </c>
      <c r="G110" s="41">
        <f t="shared" si="26"/>
        <v>1318.3000000000002</v>
      </c>
      <c r="H110" s="41">
        <f t="shared" si="26"/>
        <v>0.66599999999999993</v>
      </c>
      <c r="I110" s="41">
        <f t="shared" si="26"/>
        <v>6.08</v>
      </c>
      <c r="J110" s="41">
        <f t="shared" si="26"/>
        <v>73.84</v>
      </c>
      <c r="K110" s="41">
        <f t="shared" si="26"/>
        <v>219.64</v>
      </c>
      <c r="L110" s="41">
        <f t="shared" si="26"/>
        <v>16.8</v>
      </c>
      <c r="M110" s="15"/>
    </row>
    <row r="111" spans="1:13" s="2" customFormat="1" ht="15.75" x14ac:dyDescent="0.25">
      <c r="A111" s="94" t="s">
        <v>36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2"/>
      <c r="M111" s="25"/>
    </row>
    <row r="112" spans="1:13" ht="15.75" x14ac:dyDescent="0.25">
      <c r="A112" s="16" t="s">
        <v>16</v>
      </c>
      <c r="B112" s="21"/>
      <c r="C112" s="21"/>
      <c r="D112" s="17"/>
      <c r="E112" s="17"/>
      <c r="F112" s="17"/>
      <c r="G112" s="17"/>
      <c r="H112" s="17"/>
      <c r="I112" s="17"/>
      <c r="J112" s="19"/>
      <c r="K112" s="17"/>
      <c r="L112" s="20"/>
      <c r="M112" s="15"/>
    </row>
    <row r="113" spans="1:13" ht="19.5" customHeight="1" x14ac:dyDescent="0.25">
      <c r="A113" s="83" t="s">
        <v>105</v>
      </c>
      <c r="B113" s="69">
        <v>200</v>
      </c>
      <c r="C113" s="69">
        <v>250</v>
      </c>
      <c r="D113" s="70">
        <v>10.7</v>
      </c>
      <c r="E113" s="70">
        <v>19.5</v>
      </c>
      <c r="F113" s="70">
        <v>76.3</v>
      </c>
      <c r="G113" s="70">
        <v>523.9</v>
      </c>
      <c r="H113" s="70">
        <v>0.05</v>
      </c>
      <c r="I113" s="70">
        <v>0.4</v>
      </c>
      <c r="J113" s="71">
        <v>0.85</v>
      </c>
      <c r="K113" s="70">
        <v>107.78</v>
      </c>
      <c r="L113" s="72">
        <v>0.49</v>
      </c>
      <c r="M113" s="73">
        <v>269</v>
      </c>
    </row>
    <row r="114" spans="1:13" ht="15.75" x14ac:dyDescent="0.25">
      <c r="A114" s="17" t="s">
        <v>25</v>
      </c>
      <c r="B114" s="18">
        <v>15</v>
      </c>
      <c r="C114" s="18">
        <v>20</v>
      </c>
      <c r="D114" s="17">
        <v>3.48</v>
      </c>
      <c r="E114" s="17">
        <v>4.43</v>
      </c>
      <c r="F114" s="17">
        <v>0</v>
      </c>
      <c r="G114" s="17">
        <v>53.7</v>
      </c>
      <c r="H114" s="17">
        <v>0</v>
      </c>
      <c r="I114" s="17">
        <v>0</v>
      </c>
      <c r="J114" s="37">
        <v>0</v>
      </c>
      <c r="K114" s="17">
        <v>2</v>
      </c>
      <c r="L114" s="20">
        <v>0</v>
      </c>
      <c r="M114" s="15">
        <v>79</v>
      </c>
    </row>
    <row r="115" spans="1:13" ht="18.75" customHeight="1" x14ac:dyDescent="0.25">
      <c r="A115" s="67" t="s">
        <v>32</v>
      </c>
      <c r="B115" s="61" t="s">
        <v>71</v>
      </c>
      <c r="C115" s="61" t="s">
        <v>71</v>
      </c>
      <c r="D115" s="46">
        <v>3.48</v>
      </c>
      <c r="E115" s="46">
        <v>4.43</v>
      </c>
      <c r="F115" s="46">
        <v>0</v>
      </c>
      <c r="G115" s="46">
        <v>53.7</v>
      </c>
      <c r="H115" s="46">
        <v>0</v>
      </c>
      <c r="I115" s="46">
        <v>0</v>
      </c>
      <c r="J115" s="48">
        <v>0</v>
      </c>
      <c r="K115" s="46">
        <v>2</v>
      </c>
      <c r="L115" s="49">
        <v>0</v>
      </c>
      <c r="M115" s="50">
        <v>79</v>
      </c>
    </row>
    <row r="116" spans="1:13" ht="15.75" x14ac:dyDescent="0.25">
      <c r="A116" s="17" t="s">
        <v>21</v>
      </c>
      <c r="B116" s="18">
        <v>30</v>
      </c>
      <c r="C116" s="18">
        <v>30</v>
      </c>
      <c r="D116" s="17">
        <v>2.25</v>
      </c>
      <c r="E116" s="17">
        <v>0.86999999999999988</v>
      </c>
      <c r="F116" s="17">
        <v>15.42</v>
      </c>
      <c r="G116" s="17">
        <v>78.509999999999991</v>
      </c>
      <c r="H116" s="17">
        <v>3.3000000000000002E-2</v>
      </c>
      <c r="I116" s="17">
        <v>0.51</v>
      </c>
      <c r="J116" s="37">
        <v>0</v>
      </c>
      <c r="K116" s="17">
        <v>14.1</v>
      </c>
      <c r="L116" s="20">
        <v>1.17</v>
      </c>
      <c r="M116" s="15">
        <v>576</v>
      </c>
    </row>
    <row r="117" spans="1:13" ht="15.75" x14ac:dyDescent="0.25">
      <c r="A117" s="33" t="s">
        <v>70</v>
      </c>
      <c r="B117" s="34">
        <v>30</v>
      </c>
      <c r="C117" s="34">
        <v>30</v>
      </c>
      <c r="D117" s="33">
        <v>2.25</v>
      </c>
      <c r="E117" s="33">
        <v>2.94</v>
      </c>
      <c r="F117" s="33">
        <v>22.32</v>
      </c>
      <c r="G117" s="33">
        <v>124.5</v>
      </c>
      <c r="H117" s="33">
        <v>3.0000000000000001E-3</v>
      </c>
      <c r="I117" s="33">
        <v>1.41</v>
      </c>
      <c r="J117" s="39">
        <v>0</v>
      </c>
      <c r="K117" s="33">
        <v>8.6999999999999993</v>
      </c>
      <c r="L117" s="35">
        <v>0.63</v>
      </c>
      <c r="M117" s="62">
        <v>582</v>
      </c>
    </row>
    <row r="118" spans="1:13" ht="15.75" x14ac:dyDescent="0.25">
      <c r="A118" s="40" t="s">
        <v>22</v>
      </c>
      <c r="B118" s="65">
        <f>B113+B114+B115+B116+B117</f>
        <v>475</v>
      </c>
      <c r="C118" s="65">
        <f>C113+C114+C115+C116+C117</f>
        <v>530</v>
      </c>
      <c r="D118" s="40">
        <f t="shared" ref="D118:L118" si="27">SUM(D113:D117)</f>
        <v>22.16</v>
      </c>
      <c r="E118" s="40">
        <f t="shared" si="27"/>
        <v>32.17</v>
      </c>
      <c r="F118" s="40">
        <f t="shared" si="27"/>
        <v>114.03999999999999</v>
      </c>
      <c r="G118" s="40">
        <f t="shared" si="27"/>
        <v>834.31000000000006</v>
      </c>
      <c r="H118" s="40">
        <f t="shared" si="27"/>
        <v>8.6000000000000007E-2</v>
      </c>
      <c r="I118" s="40">
        <f t="shared" si="27"/>
        <v>2.3199999999999998</v>
      </c>
      <c r="J118" s="40">
        <f t="shared" si="27"/>
        <v>0.85</v>
      </c>
      <c r="K118" s="40">
        <f t="shared" si="27"/>
        <v>134.57999999999998</v>
      </c>
      <c r="L118" s="40">
        <f t="shared" si="27"/>
        <v>2.29</v>
      </c>
      <c r="M118" s="15"/>
    </row>
    <row r="119" spans="1:13" ht="15.75" x14ac:dyDescent="0.25">
      <c r="A119" s="16" t="s">
        <v>56</v>
      </c>
      <c r="B119" s="21"/>
      <c r="C119" s="21"/>
      <c r="D119" s="16"/>
      <c r="E119" s="16"/>
      <c r="F119" s="16"/>
      <c r="G119" s="22"/>
      <c r="H119" s="16"/>
      <c r="I119" s="16"/>
      <c r="J119" s="23"/>
      <c r="K119" s="16"/>
      <c r="L119" s="24"/>
      <c r="M119" s="15"/>
    </row>
    <row r="120" spans="1:13" ht="31.5" x14ac:dyDescent="0.25">
      <c r="A120" s="27" t="s">
        <v>49</v>
      </c>
      <c r="B120" s="18">
        <v>200</v>
      </c>
      <c r="C120" s="18">
        <v>250</v>
      </c>
      <c r="D120" s="17">
        <v>6.81</v>
      </c>
      <c r="E120" s="17">
        <v>8.49</v>
      </c>
      <c r="F120" s="17">
        <v>16.96</v>
      </c>
      <c r="G120" s="28">
        <v>165.96</v>
      </c>
      <c r="H120" s="17">
        <v>0.04</v>
      </c>
      <c r="I120" s="17">
        <v>2.35</v>
      </c>
      <c r="J120" s="37">
        <v>8</v>
      </c>
      <c r="K120" s="17">
        <v>36.75</v>
      </c>
      <c r="L120" s="20">
        <v>1.1000000000000001</v>
      </c>
      <c r="M120" s="15">
        <v>95</v>
      </c>
    </row>
    <row r="121" spans="1:13" ht="15.75" x14ac:dyDescent="0.25">
      <c r="A121" s="17" t="s">
        <v>63</v>
      </c>
      <c r="B121" s="18">
        <v>80</v>
      </c>
      <c r="C121" s="18">
        <v>100</v>
      </c>
      <c r="D121" s="17">
        <v>20.53</v>
      </c>
      <c r="E121" s="17">
        <v>16.5</v>
      </c>
      <c r="F121" s="17">
        <v>16.53</v>
      </c>
      <c r="G121" s="28">
        <v>107.3</v>
      </c>
      <c r="H121" s="17">
        <v>0.14000000000000001</v>
      </c>
      <c r="I121" s="17">
        <v>2.1</v>
      </c>
      <c r="J121" s="37">
        <v>0</v>
      </c>
      <c r="K121" s="17">
        <v>61</v>
      </c>
      <c r="L121" s="20">
        <v>1.29</v>
      </c>
      <c r="M121" s="15">
        <v>309</v>
      </c>
    </row>
    <row r="122" spans="1:13" ht="15.75" x14ac:dyDescent="0.25">
      <c r="A122" s="17" t="s">
        <v>109</v>
      </c>
      <c r="B122" s="18">
        <v>150</v>
      </c>
      <c r="C122" s="18">
        <v>180</v>
      </c>
      <c r="D122" s="17">
        <v>5.59</v>
      </c>
      <c r="E122" s="17">
        <v>5.85</v>
      </c>
      <c r="F122" s="17">
        <v>45.73</v>
      </c>
      <c r="G122" s="28">
        <v>253.44</v>
      </c>
      <c r="H122" s="17">
        <v>3.5999999999999997E-2</v>
      </c>
      <c r="I122" s="17">
        <v>0.32</v>
      </c>
      <c r="J122" s="37">
        <v>0</v>
      </c>
      <c r="K122" s="17">
        <v>8.2799999999999976</v>
      </c>
      <c r="L122" s="20">
        <v>0.01</v>
      </c>
      <c r="M122" s="15">
        <v>205</v>
      </c>
    </row>
    <row r="123" spans="1:13" ht="15.75" x14ac:dyDescent="0.25">
      <c r="A123" s="54" t="s">
        <v>28</v>
      </c>
      <c r="B123" s="18">
        <v>200</v>
      </c>
      <c r="C123" s="18">
        <v>200</v>
      </c>
      <c r="D123" s="17">
        <v>0.2</v>
      </c>
      <c r="E123" s="17">
        <v>0.1</v>
      </c>
      <c r="F123" s="17">
        <v>9.3000000000000007</v>
      </c>
      <c r="G123" s="17">
        <f>D123*4+E123*9+F123*4</f>
        <v>38.900000000000006</v>
      </c>
      <c r="H123" s="17">
        <v>0</v>
      </c>
      <c r="I123" s="17">
        <v>0</v>
      </c>
      <c r="J123" s="37">
        <v>0</v>
      </c>
      <c r="K123" s="17">
        <v>5.0999999999999996</v>
      </c>
      <c r="L123" s="20">
        <v>0.82</v>
      </c>
      <c r="M123" s="15">
        <v>457</v>
      </c>
    </row>
    <row r="124" spans="1:13" ht="15.75" x14ac:dyDescent="0.25">
      <c r="A124" s="17" t="s">
        <v>20</v>
      </c>
      <c r="B124" s="18">
        <v>25</v>
      </c>
      <c r="C124" s="18">
        <v>40</v>
      </c>
      <c r="D124" s="17">
        <v>2.4</v>
      </c>
      <c r="E124" s="17">
        <v>0.45</v>
      </c>
      <c r="F124" s="17">
        <v>12.3</v>
      </c>
      <c r="G124" s="17">
        <f>D124*4+E124*9+F124*4</f>
        <v>62.85</v>
      </c>
      <c r="H124" s="17">
        <v>7.4999999999999983E-2</v>
      </c>
      <c r="I124" s="17">
        <v>0.69</v>
      </c>
      <c r="J124" s="37">
        <v>0</v>
      </c>
      <c r="K124" s="17">
        <v>9.9</v>
      </c>
      <c r="L124" s="20">
        <v>1.32</v>
      </c>
      <c r="M124" s="15">
        <v>574</v>
      </c>
    </row>
    <row r="125" spans="1:13" ht="15.75" x14ac:dyDescent="0.25">
      <c r="A125" s="17" t="s">
        <v>21</v>
      </c>
      <c r="B125" s="18">
        <v>35</v>
      </c>
      <c r="C125" s="18">
        <v>45</v>
      </c>
      <c r="D125" s="17">
        <v>4.5999999999999996</v>
      </c>
      <c r="E125" s="17">
        <v>0.54</v>
      </c>
      <c r="F125" s="17">
        <v>29.5</v>
      </c>
      <c r="G125" s="28">
        <v>125.6</v>
      </c>
      <c r="H125" s="17">
        <v>3.3000000000000002E-2</v>
      </c>
      <c r="I125" s="17">
        <v>0.51</v>
      </c>
      <c r="J125" s="37">
        <v>0</v>
      </c>
      <c r="K125" s="17">
        <v>14.1</v>
      </c>
      <c r="L125" s="20">
        <v>1.17</v>
      </c>
      <c r="M125" s="15">
        <v>576</v>
      </c>
    </row>
    <row r="126" spans="1:13" s="7" customFormat="1" ht="15.75" x14ac:dyDescent="0.25">
      <c r="A126" s="40" t="s">
        <v>52</v>
      </c>
      <c r="B126" s="41">
        <f>SUM(B120:B125)</f>
        <v>690</v>
      </c>
      <c r="C126" s="41">
        <f>SUM(C120:C125)</f>
        <v>815</v>
      </c>
      <c r="D126" s="41">
        <f t="shared" ref="D126:L126" si="28">SUM(D120:D125)</f>
        <v>40.130000000000003</v>
      </c>
      <c r="E126" s="41">
        <f t="shared" si="28"/>
        <v>31.930000000000003</v>
      </c>
      <c r="F126" s="41">
        <f t="shared" si="28"/>
        <v>130.32</v>
      </c>
      <c r="G126" s="41">
        <f t="shared" si="28"/>
        <v>754.05000000000007</v>
      </c>
      <c r="H126" s="41">
        <f t="shared" si="28"/>
        <v>0.32400000000000007</v>
      </c>
      <c r="I126" s="41">
        <f t="shared" si="28"/>
        <v>5.9700000000000006</v>
      </c>
      <c r="J126" s="41">
        <f t="shared" si="28"/>
        <v>8</v>
      </c>
      <c r="K126" s="41">
        <f t="shared" si="28"/>
        <v>135.13</v>
      </c>
      <c r="L126" s="41">
        <f t="shared" si="28"/>
        <v>5.71</v>
      </c>
      <c r="M126" s="31"/>
    </row>
    <row r="127" spans="1:13" ht="15.75" x14ac:dyDescent="0.25">
      <c r="A127" s="40" t="s">
        <v>53</v>
      </c>
      <c r="B127" s="41">
        <f t="shared" ref="B127:C127" si="29">B118+B126</f>
        <v>1165</v>
      </c>
      <c r="C127" s="41">
        <f t="shared" si="29"/>
        <v>1345</v>
      </c>
      <c r="D127" s="41">
        <f>SUM(D121:D126)</f>
        <v>73.45</v>
      </c>
      <c r="E127" s="41">
        <f t="shared" ref="E127:L127" si="30">SUM(E121:E126)</f>
        <v>55.370000000000005</v>
      </c>
      <c r="F127" s="41">
        <f t="shared" si="30"/>
        <v>243.68</v>
      </c>
      <c r="G127" s="41">
        <f t="shared" si="30"/>
        <v>1342.14</v>
      </c>
      <c r="H127" s="41">
        <f t="shared" si="30"/>
        <v>0.6080000000000001</v>
      </c>
      <c r="I127" s="41">
        <f t="shared" si="30"/>
        <v>9.59</v>
      </c>
      <c r="J127" s="41">
        <f t="shared" si="30"/>
        <v>8</v>
      </c>
      <c r="K127" s="41">
        <f t="shared" si="30"/>
        <v>233.51</v>
      </c>
      <c r="L127" s="41">
        <f t="shared" si="30"/>
        <v>10.32</v>
      </c>
      <c r="M127" s="15"/>
    </row>
    <row r="128" spans="1:13" s="2" customFormat="1" ht="15.75" x14ac:dyDescent="0.25">
      <c r="A128" s="92" t="s">
        <v>37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25"/>
    </row>
    <row r="129" spans="1:13" ht="15.75" x14ac:dyDescent="0.25">
      <c r="A129" s="16" t="s">
        <v>16</v>
      </c>
      <c r="B129" s="21"/>
      <c r="C129" s="21"/>
      <c r="D129" s="17"/>
      <c r="E129" s="17"/>
      <c r="F129" s="17"/>
      <c r="G129" s="17"/>
      <c r="H129" s="17"/>
      <c r="I129" s="17"/>
      <c r="J129" s="19"/>
      <c r="K129" s="17"/>
      <c r="L129" s="20"/>
      <c r="M129" s="15"/>
    </row>
    <row r="130" spans="1:13" ht="15.75" x14ac:dyDescent="0.25">
      <c r="A130" s="27" t="s">
        <v>110</v>
      </c>
      <c r="B130" s="18">
        <v>200</v>
      </c>
      <c r="C130" s="18">
        <v>250</v>
      </c>
      <c r="D130" s="17">
        <v>12.65</v>
      </c>
      <c r="E130" s="17">
        <v>11.12</v>
      </c>
      <c r="F130" s="17">
        <v>16.8</v>
      </c>
      <c r="G130" s="17">
        <f>D130*4+E130*9+F130*4</f>
        <v>217.88</v>
      </c>
      <c r="H130" s="17">
        <v>0.06</v>
      </c>
      <c r="I130" s="17">
        <v>0.45</v>
      </c>
      <c r="J130" s="37">
        <v>0</v>
      </c>
      <c r="K130" s="17">
        <v>114.75</v>
      </c>
      <c r="L130" s="20">
        <v>0.56000000000000005</v>
      </c>
      <c r="M130" s="15">
        <v>234</v>
      </c>
    </row>
    <row r="131" spans="1:13" ht="15.75" x14ac:dyDescent="0.25">
      <c r="A131" s="27" t="s">
        <v>24</v>
      </c>
      <c r="B131" s="18">
        <v>200</v>
      </c>
      <c r="C131" s="18">
        <v>200</v>
      </c>
      <c r="D131" s="17">
        <v>3.1</v>
      </c>
      <c r="E131" s="17">
        <v>3.27</v>
      </c>
      <c r="F131" s="17">
        <v>19.670000000000002</v>
      </c>
      <c r="G131" s="17">
        <v>117.23</v>
      </c>
      <c r="H131" s="17">
        <v>0.02</v>
      </c>
      <c r="I131" s="17">
        <v>0.08</v>
      </c>
      <c r="J131" s="37">
        <v>0.2</v>
      </c>
      <c r="K131" s="17">
        <v>105</v>
      </c>
      <c r="L131" s="20">
        <v>7.0000000000000007E-2</v>
      </c>
      <c r="M131" s="15">
        <v>465</v>
      </c>
    </row>
    <row r="132" spans="1:13" ht="15.75" x14ac:dyDescent="0.25">
      <c r="A132" s="27" t="s">
        <v>25</v>
      </c>
      <c r="B132" s="18">
        <v>15</v>
      </c>
      <c r="C132" s="18">
        <v>20</v>
      </c>
      <c r="D132" s="17">
        <v>3.48</v>
      </c>
      <c r="E132" s="17">
        <v>4.43</v>
      </c>
      <c r="F132" s="17">
        <v>0</v>
      </c>
      <c r="G132" s="17">
        <v>53.7</v>
      </c>
      <c r="H132" s="17">
        <v>0</v>
      </c>
      <c r="I132" s="17">
        <v>0</v>
      </c>
      <c r="J132" s="37">
        <v>0</v>
      </c>
      <c r="K132" s="17">
        <v>2</v>
      </c>
      <c r="L132" s="20">
        <v>0</v>
      </c>
      <c r="M132" s="15">
        <v>79</v>
      </c>
    </row>
    <row r="133" spans="1:13" ht="15.75" x14ac:dyDescent="0.25">
      <c r="A133" s="17" t="s">
        <v>21</v>
      </c>
      <c r="B133" s="18">
        <v>30</v>
      </c>
      <c r="C133" s="18">
        <v>30</v>
      </c>
      <c r="D133" s="17">
        <v>2.25</v>
      </c>
      <c r="E133" s="17">
        <v>0.86999999999999988</v>
      </c>
      <c r="F133" s="17">
        <v>15.42</v>
      </c>
      <c r="G133" s="17">
        <v>78.509999999999991</v>
      </c>
      <c r="H133" s="17">
        <v>3.3000000000000002E-2</v>
      </c>
      <c r="I133" s="17">
        <v>0.51</v>
      </c>
      <c r="J133" s="37">
        <v>0</v>
      </c>
      <c r="K133" s="17">
        <v>14.1</v>
      </c>
      <c r="L133" s="20">
        <v>1.17</v>
      </c>
      <c r="M133" s="15">
        <v>576</v>
      </c>
    </row>
    <row r="134" spans="1:13" ht="15.75" x14ac:dyDescent="0.25">
      <c r="A134" s="40" t="s">
        <v>47</v>
      </c>
      <c r="B134" s="41">
        <f t="shared" ref="B134:L134" si="31">SUM(B130:B133)</f>
        <v>445</v>
      </c>
      <c r="C134" s="41">
        <f t="shared" si="31"/>
        <v>500</v>
      </c>
      <c r="D134" s="40">
        <f t="shared" si="31"/>
        <v>21.48</v>
      </c>
      <c r="E134" s="40">
        <f t="shared" si="31"/>
        <v>19.690000000000001</v>
      </c>
      <c r="F134" s="40">
        <f t="shared" si="31"/>
        <v>51.89</v>
      </c>
      <c r="G134" s="40">
        <f t="shared" si="31"/>
        <v>467.32</v>
      </c>
      <c r="H134" s="40">
        <f t="shared" si="31"/>
        <v>0.113</v>
      </c>
      <c r="I134" s="40">
        <f t="shared" si="31"/>
        <v>1.04</v>
      </c>
      <c r="J134" s="40">
        <f t="shared" si="31"/>
        <v>0.2</v>
      </c>
      <c r="K134" s="40">
        <f t="shared" si="31"/>
        <v>235.85</v>
      </c>
      <c r="L134" s="40">
        <f t="shared" si="31"/>
        <v>1.8</v>
      </c>
      <c r="M134" s="15"/>
    </row>
    <row r="135" spans="1:13" ht="15.75" x14ac:dyDescent="0.25">
      <c r="A135" s="27" t="s">
        <v>64</v>
      </c>
      <c r="B135" s="18">
        <v>200</v>
      </c>
      <c r="C135" s="18">
        <v>250</v>
      </c>
      <c r="D135" s="17">
        <v>6.81</v>
      </c>
      <c r="E135" s="17">
        <v>8.49</v>
      </c>
      <c r="F135" s="17">
        <v>16.96</v>
      </c>
      <c r="G135" s="28">
        <v>165.96</v>
      </c>
      <c r="H135" s="17">
        <v>7.0000000000000007E-2</v>
      </c>
      <c r="I135" s="17">
        <v>0.22000000000000003</v>
      </c>
      <c r="J135" s="37">
        <v>5.75</v>
      </c>
      <c r="K135" s="17">
        <v>30.5</v>
      </c>
      <c r="L135" s="20">
        <v>1.01</v>
      </c>
      <c r="M135" s="15">
        <v>95</v>
      </c>
    </row>
    <row r="136" spans="1:13" ht="15.75" x14ac:dyDescent="0.25">
      <c r="A136" s="17" t="s">
        <v>104</v>
      </c>
      <c r="B136" s="18">
        <v>220</v>
      </c>
      <c r="C136" s="18">
        <v>250</v>
      </c>
      <c r="D136" s="17">
        <v>11.4</v>
      </c>
      <c r="E136" s="17">
        <v>18.2</v>
      </c>
      <c r="F136" s="17">
        <v>25.4</v>
      </c>
      <c r="G136" s="28">
        <v>370.6</v>
      </c>
      <c r="H136" s="17">
        <v>0.16</v>
      </c>
      <c r="I136" s="17">
        <v>2.39</v>
      </c>
      <c r="J136" s="37">
        <v>2.5</v>
      </c>
      <c r="K136" s="17">
        <v>45.17</v>
      </c>
      <c r="L136" s="20">
        <v>2.42</v>
      </c>
      <c r="M136" s="15">
        <v>322</v>
      </c>
    </row>
    <row r="137" spans="1:13" ht="15.75" x14ac:dyDescent="0.25">
      <c r="A137" s="28" t="s">
        <v>34</v>
      </c>
      <c r="B137" s="29">
        <v>200</v>
      </c>
      <c r="C137" s="29">
        <v>200</v>
      </c>
      <c r="D137" s="17">
        <v>0.67</v>
      </c>
      <c r="E137" s="17">
        <v>0.27</v>
      </c>
      <c r="F137" s="17">
        <v>18.3</v>
      </c>
      <c r="G137" s="17">
        <v>78</v>
      </c>
      <c r="H137" s="17">
        <v>0.01</v>
      </c>
      <c r="I137" s="17">
        <v>0.8</v>
      </c>
      <c r="J137" s="37">
        <v>80</v>
      </c>
      <c r="K137" s="17">
        <v>11.9</v>
      </c>
      <c r="L137" s="20">
        <v>0.61</v>
      </c>
      <c r="M137" s="15">
        <v>496</v>
      </c>
    </row>
    <row r="138" spans="1:13" ht="15.75" x14ac:dyDescent="0.25">
      <c r="A138" s="17" t="s">
        <v>20</v>
      </c>
      <c r="B138" s="18">
        <v>25</v>
      </c>
      <c r="C138" s="18">
        <v>40</v>
      </c>
      <c r="D138" s="17">
        <v>2.4</v>
      </c>
      <c r="E138" s="17">
        <v>0.45</v>
      </c>
      <c r="F138" s="17">
        <v>12.3</v>
      </c>
      <c r="G138" s="17">
        <f>D138*4+E138*9+F138*4</f>
        <v>62.85</v>
      </c>
      <c r="H138" s="17">
        <v>7.4999999999999983E-2</v>
      </c>
      <c r="I138" s="17">
        <v>0.69</v>
      </c>
      <c r="J138" s="37">
        <v>0</v>
      </c>
      <c r="K138" s="17">
        <v>9.9</v>
      </c>
      <c r="L138" s="20">
        <v>1.32</v>
      </c>
      <c r="M138" s="15">
        <v>574</v>
      </c>
    </row>
    <row r="139" spans="1:13" ht="15.75" x14ac:dyDescent="0.25">
      <c r="A139" s="17" t="s">
        <v>21</v>
      </c>
      <c r="B139" s="18">
        <v>35</v>
      </c>
      <c r="C139" s="18">
        <v>45</v>
      </c>
      <c r="D139" s="17">
        <v>4.5999999999999996</v>
      </c>
      <c r="E139" s="17">
        <v>0.54</v>
      </c>
      <c r="F139" s="17">
        <v>29.5</v>
      </c>
      <c r="G139" s="28">
        <v>125.6</v>
      </c>
      <c r="H139" s="17">
        <v>3.3000000000000002E-2</v>
      </c>
      <c r="I139" s="17">
        <v>0.51</v>
      </c>
      <c r="J139" s="37">
        <v>0</v>
      </c>
      <c r="K139" s="17">
        <v>14.1</v>
      </c>
      <c r="L139" s="20">
        <v>1.17</v>
      </c>
      <c r="M139" s="15">
        <v>576</v>
      </c>
    </row>
    <row r="140" spans="1:13" s="7" customFormat="1" ht="15.75" x14ac:dyDescent="0.25">
      <c r="A140" s="40" t="s">
        <v>52</v>
      </c>
      <c r="B140" s="41">
        <f>SUM(B135:B139)</f>
        <v>680</v>
      </c>
      <c r="C140" s="41">
        <f>SUM(C135:C139)</f>
        <v>785</v>
      </c>
      <c r="D140" s="41">
        <f t="shared" ref="D140:L140" si="32">SUM(D135:D139)</f>
        <v>25.880000000000003</v>
      </c>
      <c r="E140" s="41">
        <f t="shared" si="32"/>
        <v>27.949999999999996</v>
      </c>
      <c r="F140" s="41">
        <f t="shared" si="32"/>
        <v>102.46</v>
      </c>
      <c r="G140" s="41">
        <f t="shared" si="32"/>
        <v>803.0100000000001</v>
      </c>
      <c r="H140" s="41">
        <f t="shared" si="32"/>
        <v>0.34799999999999998</v>
      </c>
      <c r="I140" s="41">
        <f t="shared" si="32"/>
        <v>4.6099999999999994</v>
      </c>
      <c r="J140" s="41">
        <f t="shared" si="32"/>
        <v>88.25</v>
      </c>
      <c r="K140" s="41">
        <f t="shared" si="32"/>
        <v>111.57000000000001</v>
      </c>
      <c r="L140" s="41">
        <f t="shared" si="32"/>
        <v>6.53</v>
      </c>
      <c r="M140" s="31"/>
    </row>
    <row r="141" spans="1:13" ht="15.75" x14ac:dyDescent="0.25">
      <c r="A141" s="40" t="s">
        <v>53</v>
      </c>
      <c r="B141" s="41">
        <f t="shared" ref="B141:C141" si="33">B133+B140</f>
        <v>710</v>
      </c>
      <c r="C141" s="41">
        <f t="shared" si="33"/>
        <v>815</v>
      </c>
      <c r="D141" s="41">
        <f>SUM(D135:D140)</f>
        <v>51.760000000000005</v>
      </c>
      <c r="E141" s="41">
        <f t="shared" ref="E141:L141" si="34">SUM(E135:E140)</f>
        <v>55.899999999999991</v>
      </c>
      <c r="F141" s="41">
        <f t="shared" si="34"/>
        <v>204.92</v>
      </c>
      <c r="G141" s="41">
        <f t="shared" si="34"/>
        <v>1606.0200000000002</v>
      </c>
      <c r="H141" s="41">
        <f t="shared" si="34"/>
        <v>0.69599999999999995</v>
      </c>
      <c r="I141" s="41">
        <f t="shared" si="34"/>
        <v>9.2199999999999989</v>
      </c>
      <c r="J141" s="41">
        <f t="shared" si="34"/>
        <v>176.5</v>
      </c>
      <c r="K141" s="41">
        <f t="shared" si="34"/>
        <v>223.14000000000001</v>
      </c>
      <c r="L141" s="41">
        <f t="shared" si="34"/>
        <v>13.06</v>
      </c>
      <c r="M141" s="15"/>
    </row>
    <row r="142" spans="1:13" s="2" customFormat="1" ht="15.75" x14ac:dyDescent="0.25">
      <c r="A142" s="94" t="s">
        <v>38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2"/>
      <c r="M142" s="25"/>
    </row>
    <row r="143" spans="1:13" ht="15.75" x14ac:dyDescent="0.25">
      <c r="A143" s="16" t="s">
        <v>16</v>
      </c>
      <c r="B143" s="21"/>
      <c r="C143" s="21"/>
      <c r="D143" s="17"/>
      <c r="E143" s="17"/>
      <c r="F143" s="17"/>
      <c r="G143" s="17"/>
      <c r="H143" s="17"/>
      <c r="I143" s="17"/>
      <c r="J143" s="19"/>
      <c r="K143" s="17"/>
      <c r="L143" s="20"/>
      <c r="M143" s="15"/>
    </row>
    <row r="144" spans="1:13" ht="15.75" x14ac:dyDescent="0.25">
      <c r="A144" s="54" t="s">
        <v>111</v>
      </c>
      <c r="B144" s="18">
        <v>200</v>
      </c>
      <c r="C144" s="18">
        <v>250</v>
      </c>
      <c r="D144" s="17">
        <v>13.8</v>
      </c>
      <c r="E144" s="17">
        <v>13.8</v>
      </c>
      <c r="F144" s="17">
        <v>65.2</v>
      </c>
      <c r="G144" s="17">
        <f>F144*4+E144*9+D144*4</f>
        <v>440.2</v>
      </c>
      <c r="H144" s="17">
        <v>7.0999999999999994E-2</v>
      </c>
      <c r="I144" s="17">
        <v>0.12</v>
      </c>
      <c r="J144" s="37">
        <v>0.34</v>
      </c>
      <c r="K144" s="17">
        <v>95</v>
      </c>
      <c r="L144" s="20">
        <v>0.55000000000000004</v>
      </c>
      <c r="M144" s="15">
        <v>229</v>
      </c>
    </row>
    <row r="145" spans="1:14" ht="15.2" customHeight="1" x14ac:dyDescent="0.25">
      <c r="A145" s="52" t="s">
        <v>28</v>
      </c>
      <c r="B145" s="53">
        <v>200</v>
      </c>
      <c r="C145" s="53">
        <v>200</v>
      </c>
      <c r="D145" s="17">
        <v>0.2</v>
      </c>
      <c r="E145" s="17">
        <v>0.1</v>
      </c>
      <c r="F145" s="17">
        <v>9.3000000000000007</v>
      </c>
      <c r="G145" s="17">
        <f>D145*4+E145*9+F145*4</f>
        <v>38.900000000000006</v>
      </c>
      <c r="H145" s="17">
        <v>0</v>
      </c>
      <c r="I145" s="17">
        <v>0</v>
      </c>
      <c r="J145" s="37">
        <v>0</v>
      </c>
      <c r="K145" s="17">
        <v>5.0999999999999996</v>
      </c>
      <c r="L145" s="20">
        <v>0.82</v>
      </c>
      <c r="M145" s="15">
        <v>457</v>
      </c>
      <c r="N145" s="7"/>
    </row>
    <row r="146" spans="1:14" ht="15.75" x14ac:dyDescent="0.25">
      <c r="A146" s="17" t="s">
        <v>21</v>
      </c>
      <c r="B146" s="18">
        <v>30</v>
      </c>
      <c r="C146" s="18">
        <v>30</v>
      </c>
      <c r="D146" s="17">
        <v>2.25</v>
      </c>
      <c r="E146" s="17">
        <v>0.86999999999999988</v>
      </c>
      <c r="F146" s="17">
        <v>15.42</v>
      </c>
      <c r="G146" s="17">
        <v>78.509999999999991</v>
      </c>
      <c r="H146" s="17">
        <v>3.3000000000000002E-2</v>
      </c>
      <c r="I146" s="17">
        <v>0.51</v>
      </c>
      <c r="J146" s="37">
        <v>0</v>
      </c>
      <c r="K146" s="17">
        <v>14.1</v>
      </c>
      <c r="L146" s="20">
        <v>1.17</v>
      </c>
      <c r="M146" s="15">
        <v>576</v>
      </c>
    </row>
    <row r="147" spans="1:14" ht="15.75" x14ac:dyDescent="0.25">
      <c r="A147" s="17" t="s">
        <v>70</v>
      </c>
      <c r="B147" s="34">
        <v>30</v>
      </c>
      <c r="C147" s="34">
        <v>30</v>
      </c>
      <c r="D147" s="33">
        <v>2.25</v>
      </c>
      <c r="E147" s="33">
        <v>2.94</v>
      </c>
      <c r="F147" s="33">
        <v>22.32</v>
      </c>
      <c r="G147" s="33">
        <v>124.5</v>
      </c>
      <c r="H147" s="33">
        <v>3.0000000000000001E-3</v>
      </c>
      <c r="I147" s="33">
        <v>1.41</v>
      </c>
      <c r="J147" s="39">
        <v>0</v>
      </c>
      <c r="K147" s="33">
        <v>8.6999999999999993</v>
      </c>
      <c r="L147" s="35">
        <v>0.63</v>
      </c>
      <c r="M147" s="62">
        <v>582</v>
      </c>
    </row>
    <row r="148" spans="1:14" ht="16.5" thickBot="1" x14ac:dyDescent="0.3">
      <c r="A148" s="40" t="s">
        <v>22</v>
      </c>
      <c r="B148" s="41">
        <f>SUM(B144:B147)</f>
        <v>460</v>
      </c>
      <c r="C148" s="41">
        <f>SUM(C144:C147)</f>
        <v>510</v>
      </c>
      <c r="D148" s="58">
        <f t="shared" ref="D148:L148" si="35">SUM(D144:D146)</f>
        <v>16.25</v>
      </c>
      <c r="E148" s="40">
        <f t="shared" si="35"/>
        <v>14.77</v>
      </c>
      <c r="F148" s="40">
        <f t="shared" si="35"/>
        <v>89.92</v>
      </c>
      <c r="G148" s="40">
        <f t="shared" si="35"/>
        <v>557.61</v>
      </c>
      <c r="H148" s="40">
        <f t="shared" si="35"/>
        <v>0.104</v>
      </c>
      <c r="I148" s="40">
        <f t="shared" si="35"/>
        <v>0.63</v>
      </c>
      <c r="J148" s="40">
        <f t="shared" si="35"/>
        <v>0.34</v>
      </c>
      <c r="K148" s="40">
        <f t="shared" si="35"/>
        <v>114.19999999999999</v>
      </c>
      <c r="L148" s="40">
        <f t="shared" si="35"/>
        <v>2.54</v>
      </c>
      <c r="M148" s="30"/>
    </row>
    <row r="149" spans="1:14" ht="16.5" thickTop="1" x14ac:dyDescent="0.25">
      <c r="A149" s="16" t="s">
        <v>56</v>
      </c>
      <c r="B149" s="21"/>
      <c r="C149" s="21"/>
      <c r="D149" s="16"/>
      <c r="E149" s="16"/>
      <c r="F149" s="16"/>
      <c r="G149" s="22"/>
      <c r="H149" s="16"/>
      <c r="I149" s="16"/>
      <c r="J149" s="23"/>
      <c r="K149" s="16"/>
      <c r="L149" s="24"/>
      <c r="M149" s="15"/>
    </row>
    <row r="150" spans="1:14" ht="15.75" x14ac:dyDescent="0.25">
      <c r="A150" s="52" t="s">
        <v>66</v>
      </c>
      <c r="B150" s="18">
        <v>200</v>
      </c>
      <c r="C150" s="18">
        <v>250</v>
      </c>
      <c r="D150" s="17">
        <v>9.3000000000000007</v>
      </c>
      <c r="E150" s="17">
        <v>11.4</v>
      </c>
      <c r="F150" s="17">
        <v>10.050000000000001</v>
      </c>
      <c r="G150" s="28">
        <v>180</v>
      </c>
      <c r="H150" s="17">
        <v>7.0000000000000007E-2</v>
      </c>
      <c r="I150" s="17">
        <v>0.22000000000000003</v>
      </c>
      <c r="J150" s="37">
        <v>5.75</v>
      </c>
      <c r="K150" s="17">
        <v>30.5</v>
      </c>
      <c r="L150" s="20">
        <v>1.01</v>
      </c>
      <c r="M150" s="15">
        <v>122</v>
      </c>
    </row>
    <row r="151" spans="1:14" ht="15.75" x14ac:dyDescent="0.25">
      <c r="A151" s="54" t="s">
        <v>69</v>
      </c>
      <c r="B151" s="18">
        <v>90</v>
      </c>
      <c r="C151" s="18">
        <v>100</v>
      </c>
      <c r="D151" s="17">
        <v>13.6</v>
      </c>
      <c r="E151" s="17">
        <v>14.4</v>
      </c>
      <c r="F151" s="38">
        <v>4</v>
      </c>
      <c r="G151" s="28">
        <f>F151*4+E151*9+D151*4</f>
        <v>200</v>
      </c>
      <c r="H151" s="17">
        <v>7.6999999999999999E-2</v>
      </c>
      <c r="I151" s="17">
        <v>2.1</v>
      </c>
      <c r="J151" s="37">
        <v>0</v>
      </c>
      <c r="K151" s="17">
        <v>17.100000000000001</v>
      </c>
      <c r="L151" s="20">
        <v>3.44</v>
      </c>
      <c r="M151" s="15">
        <v>309</v>
      </c>
    </row>
    <row r="152" spans="1:14" ht="15.75" x14ac:dyDescent="0.25">
      <c r="A152" s="17" t="s">
        <v>101</v>
      </c>
      <c r="B152" s="18">
        <v>150</v>
      </c>
      <c r="C152" s="18">
        <v>180</v>
      </c>
      <c r="D152" s="17">
        <v>10.62</v>
      </c>
      <c r="E152" s="17">
        <v>7.94</v>
      </c>
      <c r="F152" s="17">
        <v>65.349999999999994</v>
      </c>
      <c r="G152" s="28">
        <v>302.22000000000003</v>
      </c>
      <c r="H152" s="17">
        <v>0.35</v>
      </c>
      <c r="I152" s="17">
        <v>1.05</v>
      </c>
      <c r="J152" s="37">
        <v>0</v>
      </c>
      <c r="K152" s="17">
        <v>61</v>
      </c>
      <c r="L152" s="20">
        <v>1.29</v>
      </c>
      <c r="M152" s="15">
        <v>202</v>
      </c>
    </row>
    <row r="153" spans="1:14" ht="15.75" x14ac:dyDescent="0.25">
      <c r="A153" s="54" t="s">
        <v>59</v>
      </c>
      <c r="B153" s="18">
        <v>200</v>
      </c>
      <c r="C153" s="18">
        <v>200</v>
      </c>
      <c r="D153" s="17">
        <v>0.28999999999999998</v>
      </c>
      <c r="E153" s="17">
        <v>0</v>
      </c>
      <c r="F153" s="17">
        <v>19.3</v>
      </c>
      <c r="G153" s="28">
        <v>81</v>
      </c>
      <c r="H153" s="17">
        <v>0.02</v>
      </c>
      <c r="I153" s="17">
        <v>0.1</v>
      </c>
      <c r="J153" s="37">
        <v>3.3</v>
      </c>
      <c r="K153" s="17">
        <v>13.5</v>
      </c>
      <c r="L153" s="20">
        <v>1.1599999999999999</v>
      </c>
      <c r="M153" s="15"/>
    </row>
    <row r="154" spans="1:14" ht="15.75" x14ac:dyDescent="0.25">
      <c r="A154" s="17" t="s">
        <v>20</v>
      </c>
      <c r="B154" s="18">
        <v>25</v>
      </c>
      <c r="C154" s="18">
        <v>40</v>
      </c>
      <c r="D154" s="17">
        <v>2.4</v>
      </c>
      <c r="E154" s="17">
        <v>0.45</v>
      </c>
      <c r="F154" s="17">
        <v>12.3</v>
      </c>
      <c r="G154" s="17">
        <f>D154*4+E154*9+F154*4</f>
        <v>62.85</v>
      </c>
      <c r="H154" s="17">
        <v>7.4999999999999983E-2</v>
      </c>
      <c r="I154" s="17">
        <v>0.69</v>
      </c>
      <c r="J154" s="37">
        <v>0</v>
      </c>
      <c r="K154" s="17">
        <v>9.9</v>
      </c>
      <c r="L154" s="20">
        <v>1.32</v>
      </c>
      <c r="M154" s="15">
        <v>574</v>
      </c>
    </row>
    <row r="155" spans="1:14" ht="15.75" x14ac:dyDescent="0.25">
      <c r="A155" s="17" t="s">
        <v>21</v>
      </c>
      <c r="B155" s="18">
        <v>35</v>
      </c>
      <c r="C155" s="18">
        <v>45</v>
      </c>
      <c r="D155" s="17">
        <v>4.5999999999999996</v>
      </c>
      <c r="E155" s="17">
        <v>0.54</v>
      </c>
      <c r="F155" s="17">
        <v>29.5</v>
      </c>
      <c r="G155" s="28">
        <v>125.6</v>
      </c>
      <c r="H155" s="17">
        <v>3.3000000000000002E-2</v>
      </c>
      <c r="I155" s="17">
        <v>0.51</v>
      </c>
      <c r="J155" s="37">
        <v>0</v>
      </c>
      <c r="K155" s="17">
        <v>14.1</v>
      </c>
      <c r="L155" s="20">
        <v>1.17</v>
      </c>
      <c r="M155" s="15">
        <v>576</v>
      </c>
    </row>
    <row r="156" spans="1:14" s="7" customFormat="1" ht="15.75" x14ac:dyDescent="0.25">
      <c r="A156" s="40" t="s">
        <v>52</v>
      </c>
      <c r="B156" s="41">
        <f>SUM(B151:B155)</f>
        <v>500</v>
      </c>
      <c r="C156" s="41">
        <f>SUM(C151:C155)</f>
        <v>565</v>
      </c>
      <c r="D156" s="41">
        <f t="shared" ref="D156:L156" si="36">SUM(D150:D155)</f>
        <v>40.809999999999995</v>
      </c>
      <c r="E156" s="41">
        <f t="shared" si="36"/>
        <v>34.730000000000004</v>
      </c>
      <c r="F156" s="41">
        <f t="shared" si="36"/>
        <v>140.5</v>
      </c>
      <c r="G156" s="41">
        <f t="shared" si="36"/>
        <v>951.67000000000007</v>
      </c>
      <c r="H156" s="41">
        <f t="shared" si="36"/>
        <v>0.625</v>
      </c>
      <c r="I156" s="41">
        <f t="shared" si="36"/>
        <v>4.67</v>
      </c>
      <c r="J156" s="41">
        <f t="shared" si="36"/>
        <v>9.0500000000000007</v>
      </c>
      <c r="K156" s="41">
        <f t="shared" si="36"/>
        <v>146.1</v>
      </c>
      <c r="L156" s="41">
        <f t="shared" si="36"/>
        <v>9.39</v>
      </c>
      <c r="M156" s="31"/>
    </row>
    <row r="157" spans="1:14" ht="15.75" x14ac:dyDescent="0.25">
      <c r="A157" s="40" t="s">
        <v>53</v>
      </c>
      <c r="B157" s="41">
        <f t="shared" ref="B157:C157" si="37">B148+B156</f>
        <v>960</v>
      </c>
      <c r="C157" s="41">
        <f t="shared" si="37"/>
        <v>1075</v>
      </c>
      <c r="D157" s="41">
        <f>SUM(D150:D156)</f>
        <v>81.61999999999999</v>
      </c>
      <c r="E157" s="41">
        <f t="shared" ref="E157:L157" si="38">SUM(E150:E156)</f>
        <v>69.460000000000008</v>
      </c>
      <c r="F157" s="41">
        <f t="shared" si="38"/>
        <v>281</v>
      </c>
      <c r="G157" s="41">
        <f t="shared" si="38"/>
        <v>1903.3400000000001</v>
      </c>
      <c r="H157" s="41">
        <f t="shared" si="38"/>
        <v>1.25</v>
      </c>
      <c r="I157" s="41">
        <f t="shared" si="38"/>
        <v>9.34</v>
      </c>
      <c r="J157" s="41">
        <f t="shared" si="38"/>
        <v>18.100000000000001</v>
      </c>
      <c r="K157" s="41">
        <f t="shared" si="38"/>
        <v>292.2</v>
      </c>
      <c r="L157" s="41">
        <f t="shared" si="38"/>
        <v>18.78</v>
      </c>
      <c r="M157" s="15"/>
    </row>
    <row r="158" spans="1:14" ht="16.5" thickBot="1" x14ac:dyDescent="0.3">
      <c r="A158" s="16"/>
      <c r="B158" s="21"/>
      <c r="C158" s="21"/>
      <c r="D158" s="16"/>
      <c r="E158" s="16"/>
      <c r="F158" s="16"/>
      <c r="G158" s="16"/>
      <c r="H158" s="16"/>
      <c r="I158" s="16"/>
      <c r="J158" s="23"/>
      <c r="K158" s="16"/>
      <c r="L158" s="24"/>
      <c r="M158" s="30"/>
    </row>
    <row r="159" spans="1:14" ht="16.5" thickTop="1" x14ac:dyDescent="0.25">
      <c r="A159" s="16" t="s">
        <v>16</v>
      </c>
      <c r="B159" s="95" t="s">
        <v>73</v>
      </c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15"/>
    </row>
    <row r="160" spans="1:14" ht="15.75" x14ac:dyDescent="0.25">
      <c r="A160" s="54" t="s">
        <v>30</v>
      </c>
      <c r="B160" s="18">
        <v>200</v>
      </c>
      <c r="C160" s="18">
        <v>220</v>
      </c>
      <c r="D160" s="38">
        <v>18</v>
      </c>
      <c r="E160" s="38">
        <v>18</v>
      </c>
      <c r="F160" s="17">
        <v>3.7</v>
      </c>
      <c r="G160" s="17">
        <v>333</v>
      </c>
      <c r="H160" s="17">
        <v>0.09</v>
      </c>
      <c r="I160" s="17">
        <v>0</v>
      </c>
      <c r="J160" s="37">
        <v>0.28999999999999998</v>
      </c>
      <c r="K160" s="17">
        <v>134.4</v>
      </c>
      <c r="L160" s="20">
        <v>3.34</v>
      </c>
      <c r="M160" s="15">
        <v>235</v>
      </c>
    </row>
    <row r="161" spans="1:13" ht="15.75" x14ac:dyDescent="0.25">
      <c r="A161" s="46" t="s">
        <v>91</v>
      </c>
      <c r="B161" s="34">
        <v>30</v>
      </c>
      <c r="C161" s="34">
        <v>30</v>
      </c>
      <c r="D161" s="17">
        <v>0.7</v>
      </c>
      <c r="E161" s="17">
        <v>0</v>
      </c>
      <c r="F161" s="17">
        <v>3.36</v>
      </c>
      <c r="G161" s="17">
        <v>17.399999999999995</v>
      </c>
      <c r="H161" s="17">
        <v>0.3</v>
      </c>
      <c r="I161" s="17">
        <v>2.7</v>
      </c>
      <c r="J161" s="37">
        <v>4.5</v>
      </c>
      <c r="K161" s="17">
        <v>76</v>
      </c>
      <c r="L161" s="20">
        <v>16.7</v>
      </c>
      <c r="M161" s="50"/>
    </row>
    <row r="162" spans="1:13" ht="15.75" x14ac:dyDescent="0.25">
      <c r="A162" s="45" t="s">
        <v>112</v>
      </c>
      <c r="B162" s="53" t="s">
        <v>99</v>
      </c>
      <c r="C162" s="53" t="s">
        <v>99</v>
      </c>
      <c r="D162" s="17">
        <v>0.3</v>
      </c>
      <c r="E162" s="17">
        <v>0.1</v>
      </c>
      <c r="F162" s="17">
        <v>9.5</v>
      </c>
      <c r="G162" s="17">
        <v>40.1</v>
      </c>
      <c r="H162" s="17">
        <v>0</v>
      </c>
      <c r="I162" s="17">
        <v>0.02</v>
      </c>
      <c r="J162" s="37">
        <v>1</v>
      </c>
      <c r="K162" s="17">
        <v>7.9</v>
      </c>
      <c r="L162" s="66">
        <v>0.87</v>
      </c>
      <c r="M162" s="15">
        <v>459</v>
      </c>
    </row>
    <row r="163" spans="1:13" ht="15.75" x14ac:dyDescent="0.25">
      <c r="A163" s="17" t="s">
        <v>21</v>
      </c>
      <c r="B163" s="18">
        <v>30</v>
      </c>
      <c r="C163" s="18">
        <v>30</v>
      </c>
      <c r="D163" s="17">
        <v>2.25</v>
      </c>
      <c r="E163" s="17">
        <v>0.86999999999999988</v>
      </c>
      <c r="F163" s="17">
        <v>15.42</v>
      </c>
      <c r="G163" s="17">
        <v>78.509999999999991</v>
      </c>
      <c r="H163" s="17">
        <v>3.3000000000000002E-2</v>
      </c>
      <c r="I163" s="17">
        <v>0.51</v>
      </c>
      <c r="J163" s="37">
        <v>0</v>
      </c>
      <c r="K163" s="17">
        <v>14.1</v>
      </c>
      <c r="L163" s="20">
        <v>1.17</v>
      </c>
      <c r="M163" s="15">
        <v>576</v>
      </c>
    </row>
    <row r="164" spans="1:13" ht="15.75" x14ac:dyDescent="0.25">
      <c r="A164" s="40" t="s">
        <v>47</v>
      </c>
      <c r="B164" s="41">
        <v>465</v>
      </c>
      <c r="C164" s="41">
        <v>485</v>
      </c>
      <c r="D164" s="58">
        <f t="shared" ref="D164:L164" si="39">SUM(D160:D163)</f>
        <v>21.25</v>
      </c>
      <c r="E164" s="58">
        <f t="shared" si="39"/>
        <v>18.970000000000002</v>
      </c>
      <c r="F164" s="40">
        <f t="shared" si="39"/>
        <v>31.980000000000004</v>
      </c>
      <c r="G164" s="40">
        <f t="shared" si="39"/>
        <v>469.01</v>
      </c>
      <c r="H164" s="40">
        <f t="shared" si="39"/>
        <v>0.42300000000000004</v>
      </c>
      <c r="I164" s="40">
        <f t="shared" si="39"/>
        <v>3.2300000000000004</v>
      </c>
      <c r="J164" s="40">
        <f t="shared" si="39"/>
        <v>5.79</v>
      </c>
      <c r="K164" s="40">
        <f t="shared" si="39"/>
        <v>232.4</v>
      </c>
      <c r="L164" s="40">
        <f t="shared" si="39"/>
        <v>22.08</v>
      </c>
      <c r="M164" s="15"/>
    </row>
    <row r="165" spans="1:13" ht="15.75" x14ac:dyDescent="0.25">
      <c r="A165" s="16" t="s">
        <v>48</v>
      </c>
      <c r="B165" s="21"/>
      <c r="C165" s="21"/>
      <c r="D165" s="16"/>
      <c r="E165" s="16"/>
      <c r="F165" s="16"/>
      <c r="G165" s="22"/>
      <c r="H165" s="16"/>
      <c r="I165" s="16"/>
      <c r="J165" s="23"/>
      <c r="K165" s="16"/>
      <c r="L165" s="24"/>
      <c r="M165" s="15"/>
    </row>
    <row r="166" spans="1:13" ht="31.5" x14ac:dyDescent="0.25">
      <c r="A166" s="27" t="s">
        <v>49</v>
      </c>
      <c r="B166" s="18">
        <v>200</v>
      </c>
      <c r="C166" s="18">
        <v>250</v>
      </c>
      <c r="D166" s="17">
        <v>6.81</v>
      </c>
      <c r="E166" s="17">
        <v>8.49</v>
      </c>
      <c r="F166" s="17">
        <v>16.96</v>
      </c>
      <c r="G166" s="28">
        <v>165.96</v>
      </c>
      <c r="H166" s="17">
        <v>0.04</v>
      </c>
      <c r="I166" s="17">
        <v>2.35</v>
      </c>
      <c r="J166" s="37">
        <v>8</v>
      </c>
      <c r="K166" s="17">
        <v>36.75</v>
      </c>
      <c r="L166" s="20">
        <v>1.1000000000000001</v>
      </c>
      <c r="M166" s="15">
        <v>95</v>
      </c>
    </row>
    <row r="167" spans="1:13" ht="15.75" x14ac:dyDescent="0.25">
      <c r="A167" s="17" t="s">
        <v>50</v>
      </c>
      <c r="B167" s="18">
        <v>80</v>
      </c>
      <c r="C167" s="18">
        <v>100</v>
      </c>
      <c r="D167" s="17">
        <v>20.53</v>
      </c>
      <c r="E167" s="17">
        <v>16.5</v>
      </c>
      <c r="F167" s="17">
        <v>16.53</v>
      </c>
      <c r="G167" s="28">
        <v>177.33</v>
      </c>
      <c r="H167" s="17">
        <v>0.14000000000000001</v>
      </c>
      <c r="I167" s="17">
        <v>2.1</v>
      </c>
      <c r="J167" s="37">
        <v>0</v>
      </c>
      <c r="K167" s="17">
        <v>61</v>
      </c>
      <c r="L167" s="20">
        <v>1.29</v>
      </c>
      <c r="M167" s="15">
        <v>309</v>
      </c>
    </row>
    <row r="168" spans="1:13" ht="15.75" x14ac:dyDescent="0.25">
      <c r="A168" s="17" t="s">
        <v>100</v>
      </c>
      <c r="B168" s="18">
        <v>150</v>
      </c>
      <c r="C168" s="18">
        <v>180</v>
      </c>
      <c r="D168" s="17">
        <v>4.8600000000000003</v>
      </c>
      <c r="E168" s="17">
        <v>6</v>
      </c>
      <c r="F168" s="17">
        <v>10.44</v>
      </c>
      <c r="G168" s="28">
        <v>126</v>
      </c>
      <c r="H168" s="17">
        <v>0.08</v>
      </c>
      <c r="I168" s="17">
        <v>0.15</v>
      </c>
      <c r="J168" s="37">
        <v>2.83</v>
      </c>
      <c r="K168" s="17">
        <v>45</v>
      </c>
      <c r="L168" s="20">
        <v>1</v>
      </c>
      <c r="M168" s="15">
        <v>377</v>
      </c>
    </row>
    <row r="169" spans="1:13" ht="15.75" x14ac:dyDescent="0.25">
      <c r="A169" s="17" t="s">
        <v>51</v>
      </c>
      <c r="B169" s="18">
        <v>200</v>
      </c>
      <c r="C169" s="18">
        <v>200</v>
      </c>
      <c r="D169" s="17">
        <v>0.28999999999999998</v>
      </c>
      <c r="E169" s="17">
        <v>0</v>
      </c>
      <c r="F169" s="17">
        <v>19.3</v>
      </c>
      <c r="G169" s="28">
        <v>81</v>
      </c>
      <c r="H169" s="17">
        <v>0.02</v>
      </c>
      <c r="I169" s="17">
        <v>0.1</v>
      </c>
      <c r="J169" s="37">
        <v>3.3</v>
      </c>
      <c r="K169" s="17">
        <v>13.5</v>
      </c>
      <c r="L169" s="20">
        <v>1.1599999999999999</v>
      </c>
      <c r="M169" s="15">
        <v>487</v>
      </c>
    </row>
    <row r="170" spans="1:13" ht="15.75" x14ac:dyDescent="0.25">
      <c r="A170" s="17" t="s">
        <v>20</v>
      </c>
      <c r="B170" s="18">
        <v>25</v>
      </c>
      <c r="C170" s="18">
        <v>40</v>
      </c>
      <c r="D170" s="17">
        <v>2.4</v>
      </c>
      <c r="E170" s="17">
        <v>0.45</v>
      </c>
      <c r="F170" s="17">
        <v>12.3</v>
      </c>
      <c r="G170" s="17">
        <f>D170*4+E170*9+F170*4</f>
        <v>62.85</v>
      </c>
      <c r="H170" s="17">
        <v>7.4999999999999983E-2</v>
      </c>
      <c r="I170" s="17">
        <v>0.69</v>
      </c>
      <c r="J170" s="37">
        <v>0</v>
      </c>
      <c r="K170" s="17">
        <v>9.9</v>
      </c>
      <c r="L170" s="20">
        <v>1.32</v>
      </c>
      <c r="M170" s="15">
        <v>574</v>
      </c>
    </row>
    <row r="171" spans="1:13" ht="15.75" x14ac:dyDescent="0.25">
      <c r="A171" s="17" t="s">
        <v>21</v>
      </c>
      <c r="B171" s="18">
        <v>35</v>
      </c>
      <c r="C171" s="18">
        <v>45</v>
      </c>
      <c r="D171" s="17">
        <v>4.5999999999999996</v>
      </c>
      <c r="E171" s="17">
        <v>0.54</v>
      </c>
      <c r="F171" s="17">
        <v>29.5</v>
      </c>
      <c r="G171" s="28">
        <v>125.6</v>
      </c>
      <c r="H171" s="17">
        <v>3.3000000000000002E-2</v>
      </c>
      <c r="I171" s="17">
        <v>0.51</v>
      </c>
      <c r="J171" s="37">
        <v>0</v>
      </c>
      <c r="K171" s="17">
        <v>14.1</v>
      </c>
      <c r="L171" s="20">
        <v>1.17</v>
      </c>
      <c r="M171" s="15">
        <v>576</v>
      </c>
    </row>
    <row r="172" spans="1:13" s="7" customFormat="1" ht="15.75" x14ac:dyDescent="0.25">
      <c r="A172" s="40" t="s">
        <v>52</v>
      </c>
      <c r="B172" s="41">
        <f>B166+B167+B168+B169+B170+B171</f>
        <v>690</v>
      </c>
      <c r="C172" s="41">
        <f>C166+C167+C168+C169+C170+C171</f>
        <v>815</v>
      </c>
      <c r="D172" s="41">
        <f t="shared" ref="D172:L172" si="40">SUM(D166:D171)</f>
        <v>39.49</v>
      </c>
      <c r="E172" s="41">
        <f t="shared" si="40"/>
        <v>31.98</v>
      </c>
      <c r="F172" s="41">
        <f t="shared" si="40"/>
        <v>105.03</v>
      </c>
      <c r="G172" s="41">
        <f t="shared" si="40"/>
        <v>738.74</v>
      </c>
      <c r="H172" s="41">
        <f t="shared" si="40"/>
        <v>0.38800000000000001</v>
      </c>
      <c r="I172" s="41">
        <f t="shared" si="40"/>
        <v>5.9</v>
      </c>
      <c r="J172" s="41">
        <f t="shared" si="40"/>
        <v>14.129999999999999</v>
      </c>
      <c r="K172" s="41">
        <f t="shared" si="40"/>
        <v>180.25</v>
      </c>
      <c r="L172" s="41">
        <f t="shared" si="40"/>
        <v>7.04</v>
      </c>
      <c r="M172" s="31"/>
    </row>
    <row r="173" spans="1:13" ht="15.75" x14ac:dyDescent="0.25">
      <c r="A173" s="40" t="s">
        <v>53</v>
      </c>
      <c r="B173" s="41">
        <f t="shared" ref="B173:C173" si="41">B164+B172</f>
        <v>1155</v>
      </c>
      <c r="C173" s="41">
        <f t="shared" si="41"/>
        <v>1300</v>
      </c>
      <c r="D173" s="41">
        <f>SUM(D166:D172)</f>
        <v>78.98</v>
      </c>
      <c r="E173" s="41">
        <f t="shared" ref="E173:L173" si="42">SUM(E166:E172)</f>
        <v>63.96</v>
      </c>
      <c r="F173" s="41">
        <f t="shared" si="42"/>
        <v>210.06</v>
      </c>
      <c r="G173" s="41">
        <f t="shared" si="42"/>
        <v>1477.48</v>
      </c>
      <c r="H173" s="41">
        <f t="shared" si="42"/>
        <v>0.77600000000000002</v>
      </c>
      <c r="I173" s="41">
        <f t="shared" si="42"/>
        <v>11.8</v>
      </c>
      <c r="J173" s="41">
        <f t="shared" si="42"/>
        <v>28.259999999999998</v>
      </c>
      <c r="K173" s="41">
        <f t="shared" si="42"/>
        <v>360.5</v>
      </c>
      <c r="L173" s="41">
        <f t="shared" si="42"/>
        <v>14.08</v>
      </c>
      <c r="M173" s="15"/>
    </row>
    <row r="174" spans="1:13" s="2" customFormat="1" ht="15.75" x14ac:dyDescent="0.25">
      <c r="A174" s="94" t="s">
        <v>74</v>
      </c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2"/>
      <c r="M174" s="25"/>
    </row>
    <row r="175" spans="1:13" ht="15.75" x14ac:dyDescent="0.25">
      <c r="A175" s="26" t="s">
        <v>16</v>
      </c>
      <c r="B175" s="21"/>
      <c r="C175" s="21"/>
      <c r="D175" s="12"/>
      <c r="E175" s="12"/>
      <c r="F175" s="12"/>
      <c r="G175" s="12"/>
      <c r="H175" s="12"/>
      <c r="I175" s="12"/>
      <c r="J175" s="13"/>
      <c r="K175" s="12"/>
      <c r="L175" s="14"/>
      <c r="M175" s="15"/>
    </row>
    <row r="176" spans="1:13" ht="15.75" x14ac:dyDescent="0.25">
      <c r="A176" s="27" t="s">
        <v>110</v>
      </c>
      <c r="B176" s="18">
        <v>200</v>
      </c>
      <c r="C176" s="18">
        <v>250</v>
      </c>
      <c r="D176" s="17">
        <v>12.65</v>
      </c>
      <c r="E176" s="17">
        <v>11.12</v>
      </c>
      <c r="F176" s="17">
        <v>16.8</v>
      </c>
      <c r="G176" s="17">
        <f>D176*4+E176*9+F176*4</f>
        <v>217.88</v>
      </c>
      <c r="H176" s="17">
        <v>0.06</v>
      </c>
      <c r="I176" s="17">
        <v>0.45</v>
      </c>
      <c r="J176" s="37">
        <v>0</v>
      </c>
      <c r="K176" s="17">
        <v>114.75</v>
      </c>
      <c r="L176" s="20">
        <v>0.56000000000000005</v>
      </c>
      <c r="M176" s="15">
        <v>234</v>
      </c>
    </row>
    <row r="177" spans="1:13" ht="15.75" x14ac:dyDescent="0.25">
      <c r="A177" s="52" t="s">
        <v>113</v>
      </c>
      <c r="B177" s="18">
        <v>200</v>
      </c>
      <c r="C177" s="18">
        <v>200</v>
      </c>
      <c r="D177" s="17">
        <v>0.2</v>
      </c>
      <c r="E177" s="17">
        <v>0.1</v>
      </c>
      <c r="F177" s="17">
        <v>9.3000000000000007</v>
      </c>
      <c r="G177" s="17">
        <f>D177*4+E177*9+F177*4</f>
        <v>38.900000000000006</v>
      </c>
      <c r="H177" s="17">
        <v>0</v>
      </c>
      <c r="I177" s="17">
        <v>0</v>
      </c>
      <c r="J177" s="37">
        <v>0</v>
      </c>
      <c r="K177" s="17">
        <v>5.0999999999999996</v>
      </c>
      <c r="L177" s="20">
        <v>0.82</v>
      </c>
      <c r="M177" s="15">
        <v>457</v>
      </c>
    </row>
    <row r="178" spans="1:13" ht="15.75" x14ac:dyDescent="0.25">
      <c r="A178" s="27" t="s">
        <v>25</v>
      </c>
      <c r="B178" s="18">
        <v>15</v>
      </c>
      <c r="C178" s="18">
        <v>20</v>
      </c>
      <c r="D178" s="17">
        <v>3.48</v>
      </c>
      <c r="E178" s="17">
        <v>4.43</v>
      </c>
      <c r="F178" s="17">
        <v>0</v>
      </c>
      <c r="G178" s="17">
        <v>53.7</v>
      </c>
      <c r="H178" s="17">
        <v>0</v>
      </c>
      <c r="I178" s="17">
        <v>0</v>
      </c>
      <c r="J178" s="37">
        <v>0</v>
      </c>
      <c r="K178" s="17">
        <v>2</v>
      </c>
      <c r="L178" s="20">
        <v>0</v>
      </c>
      <c r="M178" s="15">
        <v>79</v>
      </c>
    </row>
    <row r="179" spans="1:13" ht="15.75" x14ac:dyDescent="0.25">
      <c r="A179" s="17" t="s">
        <v>21</v>
      </c>
      <c r="B179" s="18">
        <v>30</v>
      </c>
      <c r="C179" s="18">
        <v>30</v>
      </c>
      <c r="D179" s="17">
        <v>2.25</v>
      </c>
      <c r="E179" s="17">
        <v>0.86999999999999988</v>
      </c>
      <c r="F179" s="17">
        <v>15.42</v>
      </c>
      <c r="G179" s="17">
        <v>78.509999999999991</v>
      </c>
      <c r="H179" s="17">
        <v>3.3000000000000002E-2</v>
      </c>
      <c r="I179" s="17">
        <v>0.51</v>
      </c>
      <c r="J179" s="37">
        <v>0</v>
      </c>
      <c r="K179" s="17">
        <v>14.1</v>
      </c>
      <c r="L179" s="20">
        <v>1.17</v>
      </c>
      <c r="M179" s="15">
        <v>576</v>
      </c>
    </row>
    <row r="180" spans="1:13" ht="15.75" x14ac:dyDescent="0.25">
      <c r="A180" s="40" t="s">
        <v>47</v>
      </c>
      <c r="B180" s="41">
        <f t="shared" ref="B180:L180" si="43">SUM(B176:B179)</f>
        <v>445</v>
      </c>
      <c r="C180" s="41">
        <f t="shared" si="43"/>
        <v>500</v>
      </c>
      <c r="D180" s="40">
        <f t="shared" si="43"/>
        <v>18.579999999999998</v>
      </c>
      <c r="E180" s="40">
        <f t="shared" si="43"/>
        <v>16.52</v>
      </c>
      <c r="F180" s="40">
        <f t="shared" si="43"/>
        <v>41.52</v>
      </c>
      <c r="G180" s="40">
        <f t="shared" si="43"/>
        <v>388.98999999999995</v>
      </c>
      <c r="H180" s="40">
        <f t="shared" si="43"/>
        <v>9.2999999999999999E-2</v>
      </c>
      <c r="I180" s="40">
        <f t="shared" si="43"/>
        <v>0.96</v>
      </c>
      <c r="J180" s="40">
        <f t="shared" si="43"/>
        <v>0</v>
      </c>
      <c r="K180" s="40">
        <f t="shared" si="43"/>
        <v>135.94999999999999</v>
      </c>
      <c r="L180" s="40">
        <f t="shared" si="43"/>
        <v>2.5499999999999998</v>
      </c>
      <c r="M180" s="15"/>
    </row>
    <row r="181" spans="1:13" ht="15.75" x14ac:dyDescent="0.25">
      <c r="A181" s="16" t="s">
        <v>48</v>
      </c>
      <c r="B181" s="21"/>
      <c r="C181" s="21"/>
      <c r="D181" s="16"/>
      <c r="E181" s="16"/>
      <c r="F181" s="16"/>
      <c r="G181" s="22"/>
      <c r="H181" s="16"/>
      <c r="I181" s="16"/>
      <c r="J181" s="23"/>
      <c r="K181" s="16"/>
      <c r="L181" s="24"/>
      <c r="M181" s="15"/>
    </row>
    <row r="182" spans="1:13" ht="31.5" x14ac:dyDescent="0.25">
      <c r="A182" s="52" t="s">
        <v>61</v>
      </c>
      <c r="B182" s="18">
        <v>200</v>
      </c>
      <c r="C182" s="18">
        <v>250</v>
      </c>
      <c r="D182" s="17">
        <v>1.5</v>
      </c>
      <c r="E182" s="17">
        <v>5.5</v>
      </c>
      <c r="F182" s="17">
        <v>6.2</v>
      </c>
      <c r="G182" s="28">
        <v>143.19999999999999</v>
      </c>
      <c r="H182" s="17">
        <v>0.04</v>
      </c>
      <c r="I182" s="17">
        <v>2.3199999999999998</v>
      </c>
      <c r="J182" s="37">
        <v>8.5</v>
      </c>
      <c r="K182" s="17">
        <v>49.5</v>
      </c>
      <c r="L182" s="20">
        <v>0.63</v>
      </c>
      <c r="M182" s="15">
        <v>95</v>
      </c>
    </row>
    <row r="183" spans="1:13" ht="15.75" x14ac:dyDescent="0.25">
      <c r="A183" s="54" t="s">
        <v>54</v>
      </c>
      <c r="B183" s="18">
        <v>220</v>
      </c>
      <c r="C183" s="18">
        <v>250</v>
      </c>
      <c r="D183" s="17">
        <v>15.37</v>
      </c>
      <c r="E183" s="17">
        <v>10.25</v>
      </c>
      <c r="F183" s="17">
        <v>31</v>
      </c>
      <c r="G183" s="28">
        <v>278</v>
      </c>
      <c r="H183" s="17">
        <v>0.14000000000000001</v>
      </c>
      <c r="I183" s="17">
        <v>2.1</v>
      </c>
      <c r="J183" s="37">
        <v>0</v>
      </c>
      <c r="K183" s="17">
        <v>25</v>
      </c>
      <c r="L183" s="20">
        <v>0.9</v>
      </c>
      <c r="M183" s="15">
        <v>375</v>
      </c>
    </row>
    <row r="184" spans="1:13" ht="15.75" x14ac:dyDescent="0.25">
      <c r="A184" s="17" t="s">
        <v>51</v>
      </c>
      <c r="B184" s="18">
        <v>200</v>
      </c>
      <c r="C184" s="18">
        <v>200</v>
      </c>
      <c r="D184" s="17">
        <v>0.28999999999999998</v>
      </c>
      <c r="E184" s="17">
        <v>0</v>
      </c>
      <c r="F184" s="17">
        <v>19.3</v>
      </c>
      <c r="G184" s="28">
        <v>81</v>
      </c>
      <c r="H184" s="17">
        <v>0.02</v>
      </c>
      <c r="I184" s="17">
        <v>0.1</v>
      </c>
      <c r="J184" s="37">
        <v>3.3</v>
      </c>
      <c r="K184" s="17">
        <v>13.5</v>
      </c>
      <c r="L184" s="20">
        <v>1.1599999999999999</v>
      </c>
      <c r="M184" s="15">
        <v>487</v>
      </c>
    </row>
    <row r="185" spans="1:13" ht="15.75" x14ac:dyDescent="0.25">
      <c r="A185" s="17" t="s">
        <v>20</v>
      </c>
      <c r="B185" s="18">
        <v>25</v>
      </c>
      <c r="C185" s="18">
        <v>40</v>
      </c>
      <c r="D185" s="17">
        <v>2.4</v>
      </c>
      <c r="E185" s="17">
        <v>0.45</v>
      </c>
      <c r="F185" s="17">
        <v>12.3</v>
      </c>
      <c r="G185" s="17">
        <f>D185*4+E185*9+F185*4</f>
        <v>62.85</v>
      </c>
      <c r="H185" s="17">
        <v>7.4999999999999983E-2</v>
      </c>
      <c r="I185" s="17">
        <v>0.69</v>
      </c>
      <c r="J185" s="37">
        <v>0</v>
      </c>
      <c r="K185" s="17">
        <v>9.9</v>
      </c>
      <c r="L185" s="20">
        <v>1.32</v>
      </c>
      <c r="M185" s="15">
        <v>574</v>
      </c>
    </row>
    <row r="186" spans="1:13" ht="15.75" x14ac:dyDescent="0.25">
      <c r="A186" s="17" t="s">
        <v>21</v>
      </c>
      <c r="B186" s="18">
        <v>35</v>
      </c>
      <c r="C186" s="18">
        <v>45</v>
      </c>
      <c r="D186" s="17">
        <v>4.5999999999999996</v>
      </c>
      <c r="E186" s="17">
        <v>0.54</v>
      </c>
      <c r="F186" s="17">
        <v>29.5</v>
      </c>
      <c r="G186" s="28">
        <v>125.6</v>
      </c>
      <c r="H186" s="17">
        <v>3.3000000000000002E-2</v>
      </c>
      <c r="I186" s="17">
        <v>0.51</v>
      </c>
      <c r="J186" s="37">
        <v>0</v>
      </c>
      <c r="K186" s="17">
        <v>14.1</v>
      </c>
      <c r="L186" s="20">
        <v>1.17</v>
      </c>
      <c r="M186" s="15">
        <v>576</v>
      </c>
    </row>
    <row r="187" spans="1:13" s="7" customFormat="1" ht="15.75" x14ac:dyDescent="0.25">
      <c r="A187" s="40" t="s">
        <v>52</v>
      </c>
      <c r="B187" s="41">
        <f>SUM(B182:B186)</f>
        <v>680</v>
      </c>
      <c r="C187" s="41">
        <f>SUM(C182:C186)</f>
        <v>785</v>
      </c>
      <c r="D187" s="41">
        <f t="shared" ref="D187:L187" si="44">SUM(D182:D186)</f>
        <v>24.159999999999997</v>
      </c>
      <c r="E187" s="59">
        <f t="shared" si="44"/>
        <v>16.739999999999998</v>
      </c>
      <c r="F187" s="41">
        <f t="shared" si="44"/>
        <v>98.3</v>
      </c>
      <c r="G187" s="41">
        <f t="shared" si="44"/>
        <v>690.65</v>
      </c>
      <c r="H187" s="41">
        <f t="shared" si="44"/>
        <v>0.30800000000000005</v>
      </c>
      <c r="I187" s="41">
        <f t="shared" si="44"/>
        <v>5.7199999999999989</v>
      </c>
      <c r="J187" s="41">
        <f t="shared" si="44"/>
        <v>11.8</v>
      </c>
      <c r="K187" s="41">
        <f t="shared" si="44"/>
        <v>112</v>
      </c>
      <c r="L187" s="41">
        <f t="shared" si="44"/>
        <v>5.18</v>
      </c>
      <c r="M187" s="31"/>
    </row>
    <row r="188" spans="1:13" ht="15.75" x14ac:dyDescent="0.25">
      <c r="A188" s="40" t="s">
        <v>53</v>
      </c>
      <c r="B188" s="41">
        <f t="shared" ref="B188:C188" si="45">B180+B187</f>
        <v>1125</v>
      </c>
      <c r="C188" s="41">
        <f t="shared" si="45"/>
        <v>1285</v>
      </c>
      <c r="D188" s="41">
        <f>SUM(D182:D187)</f>
        <v>48.319999999999993</v>
      </c>
      <c r="E188" s="41">
        <f t="shared" ref="E188:L188" si="46">SUM(E182:E187)</f>
        <v>33.479999999999997</v>
      </c>
      <c r="F188" s="41">
        <f t="shared" si="46"/>
        <v>196.6</v>
      </c>
      <c r="G188" s="41">
        <f t="shared" si="46"/>
        <v>1381.3</v>
      </c>
      <c r="H188" s="41">
        <f t="shared" si="46"/>
        <v>0.6160000000000001</v>
      </c>
      <c r="I188" s="41">
        <f t="shared" si="46"/>
        <v>11.439999999999998</v>
      </c>
      <c r="J188" s="41">
        <f t="shared" si="46"/>
        <v>23.6</v>
      </c>
      <c r="K188" s="41">
        <f t="shared" si="46"/>
        <v>224</v>
      </c>
      <c r="L188" s="41">
        <f t="shared" si="46"/>
        <v>10.36</v>
      </c>
      <c r="M188" s="15"/>
    </row>
    <row r="189" spans="1:13" s="2" customFormat="1" ht="15.75" x14ac:dyDescent="0.25">
      <c r="A189" s="94" t="s">
        <v>75</v>
      </c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2"/>
      <c r="M189" s="25"/>
    </row>
    <row r="190" spans="1:13" ht="15.75" x14ac:dyDescent="0.25">
      <c r="A190" s="16" t="s">
        <v>16</v>
      </c>
      <c r="B190" s="21"/>
      <c r="C190" s="21"/>
      <c r="D190" s="17"/>
      <c r="E190" s="17"/>
      <c r="F190" s="17"/>
      <c r="G190" s="17"/>
      <c r="H190" s="17"/>
      <c r="I190" s="17"/>
      <c r="J190" s="19"/>
      <c r="K190" s="17"/>
      <c r="L190" s="20"/>
      <c r="M190" s="15"/>
    </row>
    <row r="191" spans="1:13" ht="15.75" x14ac:dyDescent="0.25">
      <c r="A191" s="33" t="s">
        <v>114</v>
      </c>
      <c r="B191" s="34">
        <v>200</v>
      </c>
      <c r="C191" s="34">
        <v>220</v>
      </c>
      <c r="D191" s="33">
        <v>10.3</v>
      </c>
      <c r="E191" s="33">
        <v>12.4</v>
      </c>
      <c r="F191" s="33">
        <v>41.2</v>
      </c>
      <c r="G191" s="33">
        <v>318</v>
      </c>
      <c r="H191" s="33">
        <v>3.5999999999999997E-2</v>
      </c>
      <c r="I191" s="33">
        <v>0</v>
      </c>
      <c r="J191" s="39">
        <v>15</v>
      </c>
      <c r="K191" s="33">
        <v>8.4</v>
      </c>
      <c r="L191" s="35">
        <v>0.54</v>
      </c>
      <c r="M191" s="36">
        <v>261</v>
      </c>
    </row>
    <row r="192" spans="1:13" ht="15.75" x14ac:dyDescent="0.25">
      <c r="A192" s="46" t="s">
        <v>115</v>
      </c>
      <c r="B192" s="34" t="s">
        <v>99</v>
      </c>
      <c r="C192" s="34" t="s">
        <v>99</v>
      </c>
      <c r="D192" s="17">
        <v>0.3</v>
      </c>
      <c r="E192" s="17">
        <v>0.1</v>
      </c>
      <c r="F192" s="17">
        <v>9.5</v>
      </c>
      <c r="G192" s="17">
        <v>40.1</v>
      </c>
      <c r="H192" s="17">
        <v>0</v>
      </c>
      <c r="I192" s="17">
        <v>0.02</v>
      </c>
      <c r="J192" s="37">
        <v>1</v>
      </c>
      <c r="K192" s="17">
        <v>7.9</v>
      </c>
      <c r="L192" s="66">
        <v>0.87</v>
      </c>
      <c r="M192" s="15">
        <v>459</v>
      </c>
    </row>
    <row r="193" spans="1:13" ht="15.75" x14ac:dyDescent="0.25">
      <c r="A193" s="33" t="s">
        <v>21</v>
      </c>
      <c r="B193" s="34">
        <v>30</v>
      </c>
      <c r="C193" s="34">
        <v>30</v>
      </c>
      <c r="D193" s="33">
        <v>2.25</v>
      </c>
      <c r="E193" s="33">
        <v>0.86999999999999988</v>
      </c>
      <c r="F193" s="33">
        <v>15.42</v>
      </c>
      <c r="G193" s="33">
        <f>D193*4+E193*9+F193*4</f>
        <v>78.509999999999991</v>
      </c>
      <c r="H193" s="33">
        <v>3.3000000000000002E-2</v>
      </c>
      <c r="I193" s="33">
        <v>0.51</v>
      </c>
      <c r="J193" s="39">
        <v>0</v>
      </c>
      <c r="K193" s="33">
        <v>14.1</v>
      </c>
      <c r="L193" s="35">
        <v>1.17</v>
      </c>
      <c r="M193" s="36">
        <v>576</v>
      </c>
    </row>
    <row r="194" spans="1:13" ht="15.75" x14ac:dyDescent="0.25">
      <c r="A194" s="33" t="s">
        <v>116</v>
      </c>
      <c r="B194" s="34">
        <v>30</v>
      </c>
      <c r="C194" s="34">
        <v>30</v>
      </c>
      <c r="D194" s="33">
        <v>2.25</v>
      </c>
      <c r="E194" s="33">
        <v>2.94</v>
      </c>
      <c r="F194" s="33">
        <v>22.32</v>
      </c>
      <c r="G194" s="33">
        <v>124.5</v>
      </c>
      <c r="H194" s="33">
        <v>3.0000000000000001E-3</v>
      </c>
      <c r="I194" s="33">
        <v>1.41</v>
      </c>
      <c r="J194" s="39">
        <v>0</v>
      </c>
      <c r="K194" s="33">
        <v>8.6999999999999993</v>
      </c>
      <c r="L194" s="35">
        <v>0.63</v>
      </c>
      <c r="M194" s="62">
        <v>582</v>
      </c>
    </row>
    <row r="195" spans="1:13" ht="15.75" x14ac:dyDescent="0.25">
      <c r="A195" s="42" t="s">
        <v>47</v>
      </c>
      <c r="B195" s="43">
        <v>465</v>
      </c>
      <c r="C195" s="43">
        <v>485</v>
      </c>
      <c r="D195" s="42">
        <f t="shared" ref="D195:L195" si="47">SUM(D191:D193)</f>
        <v>12.850000000000001</v>
      </c>
      <c r="E195" s="42">
        <f t="shared" si="47"/>
        <v>13.37</v>
      </c>
      <c r="F195" s="42">
        <f t="shared" si="47"/>
        <v>66.12</v>
      </c>
      <c r="G195" s="42">
        <f t="shared" si="47"/>
        <v>436.61</v>
      </c>
      <c r="H195" s="42">
        <f t="shared" si="47"/>
        <v>6.9000000000000006E-2</v>
      </c>
      <c r="I195" s="42">
        <f t="shared" si="47"/>
        <v>0.53</v>
      </c>
      <c r="J195" s="42">
        <f t="shared" si="47"/>
        <v>16</v>
      </c>
      <c r="K195" s="42">
        <f t="shared" si="47"/>
        <v>30.4</v>
      </c>
      <c r="L195" s="42">
        <f t="shared" si="47"/>
        <v>2.58</v>
      </c>
      <c r="M195" s="36"/>
    </row>
    <row r="196" spans="1:13" ht="15.75" x14ac:dyDescent="0.25">
      <c r="A196" s="16" t="s">
        <v>56</v>
      </c>
      <c r="B196" s="21"/>
      <c r="C196" s="21"/>
      <c r="D196" s="16"/>
      <c r="E196" s="16"/>
      <c r="F196" s="16"/>
      <c r="G196" s="22"/>
      <c r="H196" s="16"/>
      <c r="I196" s="16"/>
      <c r="J196" s="23"/>
      <c r="K196" s="16"/>
      <c r="L196" s="24"/>
      <c r="M196" s="15"/>
    </row>
    <row r="197" spans="1:13" s="74" customFormat="1" ht="20.25" customHeight="1" x14ac:dyDescent="0.25">
      <c r="A197" s="77" t="s">
        <v>57</v>
      </c>
      <c r="B197" s="69">
        <v>200</v>
      </c>
      <c r="C197" s="69">
        <v>250</v>
      </c>
      <c r="D197" s="70">
        <v>6.81</v>
      </c>
      <c r="E197" s="70">
        <v>8.49</v>
      </c>
      <c r="F197" s="70">
        <v>16.96</v>
      </c>
      <c r="G197" s="78">
        <v>112</v>
      </c>
      <c r="H197" s="70">
        <v>7.4999999999999983E-2</v>
      </c>
      <c r="I197" s="70">
        <v>2.2999999999999998</v>
      </c>
      <c r="J197" s="71">
        <v>5.05</v>
      </c>
      <c r="K197" s="70">
        <v>13.75</v>
      </c>
      <c r="L197" s="72">
        <v>0.72</v>
      </c>
      <c r="M197" s="73">
        <v>99</v>
      </c>
    </row>
    <row r="198" spans="1:13" ht="15.75" x14ac:dyDescent="0.25">
      <c r="A198" s="17" t="s">
        <v>58</v>
      </c>
      <c r="B198" s="18">
        <v>90</v>
      </c>
      <c r="C198" s="18">
        <v>100</v>
      </c>
      <c r="D198" s="17">
        <v>20.53</v>
      </c>
      <c r="E198" s="17">
        <v>16.5</v>
      </c>
      <c r="F198" s="17">
        <v>16.53</v>
      </c>
      <c r="G198" s="28">
        <v>177.33</v>
      </c>
      <c r="H198" s="17">
        <v>0.14000000000000001</v>
      </c>
      <c r="I198" s="17">
        <v>2.1</v>
      </c>
      <c r="J198" s="37">
        <v>0</v>
      </c>
      <c r="K198" s="17">
        <v>61</v>
      </c>
      <c r="L198" s="20">
        <v>1.29</v>
      </c>
      <c r="M198" s="15">
        <v>372</v>
      </c>
    </row>
    <row r="199" spans="1:13" ht="15.75" x14ac:dyDescent="0.25">
      <c r="A199" s="54" t="s">
        <v>100</v>
      </c>
      <c r="B199" s="18">
        <v>150</v>
      </c>
      <c r="C199" s="18">
        <v>180</v>
      </c>
      <c r="D199" s="17">
        <v>4.8600000000000003</v>
      </c>
      <c r="E199" s="17">
        <v>6</v>
      </c>
      <c r="F199" s="17">
        <v>10.44</v>
      </c>
      <c r="G199" s="28">
        <v>126</v>
      </c>
      <c r="H199" s="17">
        <v>0.08</v>
      </c>
      <c r="I199" s="17">
        <v>0.15</v>
      </c>
      <c r="J199" s="37">
        <v>2.83</v>
      </c>
      <c r="K199" s="17">
        <v>45</v>
      </c>
      <c r="L199" s="20">
        <v>1</v>
      </c>
      <c r="M199" s="15">
        <v>377</v>
      </c>
    </row>
    <row r="200" spans="1:13" ht="15.75" x14ac:dyDescent="0.25">
      <c r="A200" s="17" t="s">
        <v>59</v>
      </c>
      <c r="B200" s="18">
        <v>200</v>
      </c>
      <c r="C200" s="18">
        <v>200</v>
      </c>
      <c r="D200" s="17">
        <v>0.28999999999999998</v>
      </c>
      <c r="E200" s="17">
        <v>0</v>
      </c>
      <c r="F200" s="17">
        <v>19.3</v>
      </c>
      <c r="G200" s="28">
        <v>81</v>
      </c>
      <c r="H200" s="17">
        <v>0.02</v>
      </c>
      <c r="I200" s="17">
        <v>0.1</v>
      </c>
      <c r="J200" s="37">
        <v>3.3</v>
      </c>
      <c r="K200" s="17">
        <v>13.5</v>
      </c>
      <c r="L200" s="20">
        <v>1.1599999999999999</v>
      </c>
      <c r="M200" s="15">
        <v>487</v>
      </c>
    </row>
    <row r="201" spans="1:13" ht="15.75" x14ac:dyDescent="0.25">
      <c r="A201" s="17" t="s">
        <v>20</v>
      </c>
      <c r="B201" s="18">
        <v>25</v>
      </c>
      <c r="C201" s="18">
        <v>40</v>
      </c>
      <c r="D201" s="17">
        <v>2.4</v>
      </c>
      <c r="E201" s="17">
        <v>0.45</v>
      </c>
      <c r="F201" s="17">
        <v>12.3</v>
      </c>
      <c r="G201" s="17">
        <f>D201*4+E201*9+F201*4</f>
        <v>62.85</v>
      </c>
      <c r="H201" s="17">
        <v>7.4999999999999983E-2</v>
      </c>
      <c r="I201" s="17">
        <v>0.69</v>
      </c>
      <c r="J201" s="37">
        <v>0</v>
      </c>
      <c r="K201" s="17">
        <v>9.9</v>
      </c>
      <c r="L201" s="20">
        <v>1.32</v>
      </c>
      <c r="M201" s="15">
        <v>574</v>
      </c>
    </row>
    <row r="202" spans="1:13" ht="15.75" x14ac:dyDescent="0.25">
      <c r="A202" s="17" t="s">
        <v>21</v>
      </c>
      <c r="B202" s="18">
        <v>35</v>
      </c>
      <c r="C202" s="18">
        <v>45</v>
      </c>
      <c r="D202" s="17">
        <v>4.5999999999999996</v>
      </c>
      <c r="E202" s="17">
        <v>0.54</v>
      </c>
      <c r="F202" s="17">
        <v>29.5</v>
      </c>
      <c r="G202" s="28">
        <v>125.6</v>
      </c>
      <c r="H202" s="17">
        <v>3.3000000000000002E-2</v>
      </c>
      <c r="I202" s="17">
        <v>0.51</v>
      </c>
      <c r="J202" s="37">
        <v>0</v>
      </c>
      <c r="K202" s="17">
        <v>14.1</v>
      </c>
      <c r="L202" s="20">
        <v>1.17</v>
      </c>
      <c r="M202" s="15">
        <v>576</v>
      </c>
    </row>
    <row r="203" spans="1:13" s="7" customFormat="1" ht="15.75" x14ac:dyDescent="0.25">
      <c r="A203" s="40" t="s">
        <v>52</v>
      </c>
      <c r="B203" s="41">
        <f>B197+B198+B199+B200+B201+B202</f>
        <v>700</v>
      </c>
      <c r="C203" s="41">
        <f>C197+C198+C199+C200+C201+C202</f>
        <v>815</v>
      </c>
      <c r="D203" s="41">
        <f t="shared" ref="D203:L203" si="48">SUM(D197:D202)</f>
        <v>39.49</v>
      </c>
      <c r="E203" s="41">
        <f t="shared" si="48"/>
        <v>31.98</v>
      </c>
      <c r="F203" s="41">
        <f t="shared" si="48"/>
        <v>105.03</v>
      </c>
      <c r="G203" s="41">
        <f t="shared" si="48"/>
        <v>684.78000000000009</v>
      </c>
      <c r="H203" s="41">
        <f t="shared" si="48"/>
        <v>0.42300000000000004</v>
      </c>
      <c r="I203" s="41">
        <f t="shared" si="48"/>
        <v>5.85</v>
      </c>
      <c r="J203" s="41">
        <f t="shared" si="48"/>
        <v>11.18</v>
      </c>
      <c r="K203" s="41">
        <f t="shared" si="48"/>
        <v>157.25</v>
      </c>
      <c r="L203" s="41">
        <f t="shared" si="48"/>
        <v>6.66</v>
      </c>
      <c r="M203" s="31"/>
    </row>
    <row r="204" spans="1:13" ht="15.75" x14ac:dyDescent="0.25">
      <c r="A204" s="40" t="s">
        <v>53</v>
      </c>
      <c r="B204" s="41">
        <f t="shared" ref="B204:C204" si="49">B195+B203</f>
        <v>1165</v>
      </c>
      <c r="C204" s="41">
        <f t="shared" si="49"/>
        <v>1300</v>
      </c>
      <c r="D204" s="41">
        <f>SUM(D198:D203)</f>
        <v>72.17</v>
      </c>
      <c r="E204" s="41">
        <f t="shared" ref="E204:L204" si="50">SUM(E198:E203)</f>
        <v>55.47</v>
      </c>
      <c r="F204" s="41">
        <f t="shared" si="50"/>
        <v>193.1</v>
      </c>
      <c r="G204" s="41">
        <f t="shared" si="50"/>
        <v>1257.5600000000002</v>
      </c>
      <c r="H204" s="41">
        <f t="shared" si="50"/>
        <v>0.77100000000000002</v>
      </c>
      <c r="I204" s="41">
        <f t="shared" si="50"/>
        <v>9.3999999999999986</v>
      </c>
      <c r="J204" s="41">
        <f t="shared" si="50"/>
        <v>17.309999999999999</v>
      </c>
      <c r="K204" s="41">
        <f t="shared" si="50"/>
        <v>300.75</v>
      </c>
      <c r="L204" s="41">
        <f t="shared" si="50"/>
        <v>12.600000000000001</v>
      </c>
      <c r="M204" s="15"/>
    </row>
    <row r="205" spans="1:13" s="2" customFormat="1" ht="15.75" x14ac:dyDescent="0.25">
      <c r="A205" s="94" t="s">
        <v>76</v>
      </c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2"/>
      <c r="M205" s="25"/>
    </row>
    <row r="206" spans="1:13" ht="15.75" x14ac:dyDescent="0.25">
      <c r="A206" s="16" t="s">
        <v>16</v>
      </c>
      <c r="B206" s="21"/>
      <c r="C206" s="21"/>
      <c r="D206" s="17"/>
      <c r="E206" s="17"/>
      <c r="F206" s="17"/>
      <c r="G206" s="17"/>
      <c r="H206" s="17"/>
      <c r="I206" s="17"/>
      <c r="J206" s="19"/>
      <c r="K206" s="17"/>
      <c r="L206" s="20"/>
      <c r="M206" s="15"/>
    </row>
    <row r="207" spans="1:13" ht="15.75" x14ac:dyDescent="0.25">
      <c r="A207" s="84" t="s">
        <v>117</v>
      </c>
      <c r="B207" s="18">
        <v>200</v>
      </c>
      <c r="C207" s="18">
        <v>220</v>
      </c>
      <c r="D207" s="17">
        <v>14.5</v>
      </c>
      <c r="E207" s="17">
        <v>22</v>
      </c>
      <c r="F207" s="17">
        <v>7</v>
      </c>
      <c r="G207" s="17">
        <v>284</v>
      </c>
      <c r="H207" s="17">
        <v>0.12</v>
      </c>
      <c r="I207" s="17">
        <v>1.2</v>
      </c>
      <c r="J207" s="37">
        <v>1.45</v>
      </c>
      <c r="K207" s="17">
        <v>170.2</v>
      </c>
      <c r="L207" s="20">
        <v>2.62</v>
      </c>
      <c r="M207" s="15">
        <v>269</v>
      </c>
    </row>
    <row r="208" spans="1:13" ht="15.2" customHeight="1" x14ac:dyDescent="0.25">
      <c r="A208" s="17" t="s">
        <v>28</v>
      </c>
      <c r="B208" s="18">
        <v>200</v>
      </c>
      <c r="C208" s="18">
        <v>200</v>
      </c>
      <c r="D208" s="17">
        <v>0.2</v>
      </c>
      <c r="E208" s="17">
        <v>0.1</v>
      </c>
      <c r="F208" s="17">
        <v>9.3000000000000007</v>
      </c>
      <c r="G208" s="17">
        <f>D208*4+E208*9+F208*4</f>
        <v>38.900000000000006</v>
      </c>
      <c r="H208" s="17">
        <v>0</v>
      </c>
      <c r="I208" s="17">
        <v>0</v>
      </c>
      <c r="J208" s="37">
        <v>0</v>
      </c>
      <c r="K208" s="17">
        <v>5.0999999999999996</v>
      </c>
      <c r="L208" s="20">
        <v>0.82</v>
      </c>
      <c r="M208" s="15">
        <v>457</v>
      </c>
    </row>
    <row r="209" spans="1:13" ht="15.75" x14ac:dyDescent="0.25">
      <c r="A209" s="17" t="s">
        <v>21</v>
      </c>
      <c r="B209" s="18">
        <v>30</v>
      </c>
      <c r="C209" s="18">
        <v>30</v>
      </c>
      <c r="D209" s="17">
        <v>2.25</v>
      </c>
      <c r="E209" s="17">
        <v>0.86999999999999988</v>
      </c>
      <c r="F209" s="17">
        <v>15.42</v>
      </c>
      <c r="G209" s="17">
        <v>78.509999999999991</v>
      </c>
      <c r="H209" s="17">
        <v>3.3000000000000002E-2</v>
      </c>
      <c r="I209" s="17">
        <v>0.51</v>
      </c>
      <c r="J209" s="37">
        <v>0</v>
      </c>
      <c r="K209" s="17">
        <v>14.1</v>
      </c>
      <c r="L209" s="20">
        <v>1.17</v>
      </c>
      <c r="M209" s="15">
        <v>576</v>
      </c>
    </row>
    <row r="210" spans="1:13" ht="15.75" x14ac:dyDescent="0.25">
      <c r="A210" s="40" t="s">
        <v>47</v>
      </c>
      <c r="B210" s="41">
        <v>430</v>
      </c>
      <c r="C210" s="41">
        <v>450</v>
      </c>
      <c r="D210" s="40">
        <f t="shared" ref="D210:L210" si="51">SUM(D207:D209)</f>
        <v>16.95</v>
      </c>
      <c r="E210" s="58">
        <f t="shared" si="51"/>
        <v>22.970000000000002</v>
      </c>
      <c r="F210" s="40">
        <f t="shared" si="51"/>
        <v>31.72</v>
      </c>
      <c r="G210" s="40">
        <f t="shared" si="51"/>
        <v>401.40999999999997</v>
      </c>
      <c r="H210" s="40">
        <f t="shared" si="51"/>
        <v>0.153</v>
      </c>
      <c r="I210" s="40">
        <f t="shared" si="51"/>
        <v>1.71</v>
      </c>
      <c r="J210" s="40">
        <f t="shared" si="51"/>
        <v>1.45</v>
      </c>
      <c r="K210" s="40">
        <f t="shared" si="51"/>
        <v>189.39999999999998</v>
      </c>
      <c r="L210" s="40">
        <f t="shared" si="51"/>
        <v>4.6099999999999994</v>
      </c>
      <c r="M210" s="15"/>
    </row>
    <row r="211" spans="1:13" ht="15.75" x14ac:dyDescent="0.25">
      <c r="A211" s="16" t="s">
        <v>56</v>
      </c>
      <c r="B211" s="21"/>
      <c r="C211" s="21"/>
      <c r="D211" s="16"/>
      <c r="E211" s="16"/>
      <c r="F211" s="16"/>
      <c r="G211" s="22"/>
      <c r="H211" s="16"/>
      <c r="I211" s="16"/>
      <c r="J211" s="23"/>
      <c r="K211" s="16"/>
      <c r="L211" s="24"/>
      <c r="M211" s="15"/>
    </row>
    <row r="212" spans="1:13" ht="15.75" x14ac:dyDescent="0.25">
      <c r="A212" s="27" t="s">
        <v>60</v>
      </c>
      <c r="B212" s="18">
        <v>200</v>
      </c>
      <c r="C212" s="18">
        <v>250</v>
      </c>
      <c r="D212" s="17">
        <v>6.81</v>
      </c>
      <c r="E212" s="17">
        <v>8.49</v>
      </c>
      <c r="F212" s="17">
        <v>16.96</v>
      </c>
      <c r="G212" s="28">
        <v>165.96</v>
      </c>
      <c r="H212" s="17">
        <v>0.01</v>
      </c>
      <c r="I212" s="17">
        <v>2.4500000000000002</v>
      </c>
      <c r="J212" s="37">
        <v>2</v>
      </c>
      <c r="K212" s="17">
        <v>33.5</v>
      </c>
      <c r="L212" s="20">
        <v>0.68000000000000016</v>
      </c>
      <c r="M212" s="15">
        <v>130</v>
      </c>
    </row>
    <row r="213" spans="1:13" ht="15.75" x14ac:dyDescent="0.25">
      <c r="A213" s="54" t="s">
        <v>65</v>
      </c>
      <c r="B213" s="18">
        <v>220</v>
      </c>
      <c r="C213" s="18">
        <v>250</v>
      </c>
      <c r="D213" s="17">
        <v>11.4</v>
      </c>
      <c r="E213" s="17">
        <v>18.2</v>
      </c>
      <c r="F213" s="17">
        <v>25.4</v>
      </c>
      <c r="G213" s="28">
        <v>370.6</v>
      </c>
      <c r="H213" s="17">
        <v>0.16</v>
      </c>
      <c r="I213" s="17">
        <v>2.39</v>
      </c>
      <c r="J213" s="37">
        <v>2.5</v>
      </c>
      <c r="K213" s="17">
        <v>45.17</v>
      </c>
      <c r="L213" s="20">
        <v>2.42</v>
      </c>
      <c r="M213" s="15">
        <v>322</v>
      </c>
    </row>
    <row r="214" spans="1:13" ht="15.75" x14ac:dyDescent="0.25">
      <c r="A214" s="54" t="s">
        <v>59</v>
      </c>
      <c r="B214" s="18">
        <v>200</v>
      </c>
      <c r="C214" s="18">
        <v>200</v>
      </c>
      <c r="D214" s="17">
        <v>0.28999999999999998</v>
      </c>
      <c r="E214" s="17">
        <v>0</v>
      </c>
      <c r="F214" s="17">
        <v>19.3</v>
      </c>
      <c r="G214" s="28">
        <v>81</v>
      </c>
      <c r="H214" s="17">
        <v>0.02</v>
      </c>
      <c r="I214" s="17">
        <v>0.1</v>
      </c>
      <c r="J214" s="37">
        <v>3.3</v>
      </c>
      <c r="K214" s="17">
        <v>13.5</v>
      </c>
      <c r="L214" s="20">
        <v>1.1599999999999999</v>
      </c>
      <c r="M214" s="15">
        <v>487</v>
      </c>
    </row>
    <row r="215" spans="1:13" ht="15.75" x14ac:dyDescent="0.25">
      <c r="A215" s="17" t="s">
        <v>20</v>
      </c>
      <c r="B215" s="18">
        <v>25</v>
      </c>
      <c r="C215" s="18">
        <v>40</v>
      </c>
      <c r="D215" s="17">
        <v>2.4</v>
      </c>
      <c r="E215" s="17">
        <v>0.45</v>
      </c>
      <c r="F215" s="17">
        <v>12.3</v>
      </c>
      <c r="G215" s="17">
        <f>D215*4+E215*9+F215*4</f>
        <v>62.85</v>
      </c>
      <c r="H215" s="17">
        <v>7.4999999999999983E-2</v>
      </c>
      <c r="I215" s="17">
        <v>0.69</v>
      </c>
      <c r="J215" s="37">
        <v>0</v>
      </c>
      <c r="K215" s="17">
        <v>9.9</v>
      </c>
      <c r="L215" s="20">
        <v>1.32</v>
      </c>
      <c r="M215" s="15">
        <v>574</v>
      </c>
    </row>
    <row r="216" spans="1:13" ht="15.75" x14ac:dyDescent="0.25">
      <c r="A216" s="17" t="s">
        <v>21</v>
      </c>
      <c r="B216" s="18">
        <v>35</v>
      </c>
      <c r="C216" s="18">
        <v>45</v>
      </c>
      <c r="D216" s="17">
        <v>4.5999999999999996</v>
      </c>
      <c r="E216" s="17">
        <v>0.54</v>
      </c>
      <c r="F216" s="17">
        <v>29.5</v>
      </c>
      <c r="G216" s="28">
        <v>125.6</v>
      </c>
      <c r="H216" s="17">
        <v>3.3000000000000002E-2</v>
      </c>
      <c r="I216" s="17">
        <v>0.51</v>
      </c>
      <c r="J216" s="37">
        <v>0</v>
      </c>
      <c r="K216" s="17">
        <v>14.1</v>
      </c>
      <c r="L216" s="20">
        <v>1.17</v>
      </c>
      <c r="M216" s="15">
        <v>576</v>
      </c>
    </row>
    <row r="217" spans="1:13" s="7" customFormat="1" ht="15.75" x14ac:dyDescent="0.25">
      <c r="A217" s="40" t="s">
        <v>52</v>
      </c>
      <c r="B217" s="41">
        <f t="shared" ref="B217:L217" si="52">SUM(B212:B216)</f>
        <v>680</v>
      </c>
      <c r="C217" s="41">
        <f t="shared" si="52"/>
        <v>785</v>
      </c>
      <c r="D217" s="41">
        <f t="shared" si="52"/>
        <v>25.5</v>
      </c>
      <c r="E217" s="41">
        <f t="shared" si="52"/>
        <v>27.679999999999996</v>
      </c>
      <c r="F217" s="41">
        <f t="shared" si="52"/>
        <v>103.46</v>
      </c>
      <c r="G217" s="41">
        <f t="shared" si="52"/>
        <v>806.0100000000001</v>
      </c>
      <c r="H217" s="41">
        <f t="shared" si="52"/>
        <v>0.29800000000000004</v>
      </c>
      <c r="I217" s="41">
        <f t="shared" si="52"/>
        <v>6.1399999999999988</v>
      </c>
      <c r="J217" s="41">
        <f t="shared" si="52"/>
        <v>7.8</v>
      </c>
      <c r="K217" s="41">
        <f t="shared" si="52"/>
        <v>116.17</v>
      </c>
      <c r="L217" s="41">
        <f t="shared" si="52"/>
        <v>6.75</v>
      </c>
      <c r="M217" s="31"/>
    </row>
    <row r="218" spans="1:13" ht="15.75" x14ac:dyDescent="0.25">
      <c r="A218" s="40" t="s">
        <v>53</v>
      </c>
      <c r="B218" s="41">
        <f>B210+B217</f>
        <v>1110</v>
      </c>
      <c r="C218" s="41">
        <f>C210+C217</f>
        <v>1235</v>
      </c>
      <c r="D218" s="41">
        <f t="shared" ref="D218:L218" si="53">SUM(D212:D217)</f>
        <v>51</v>
      </c>
      <c r="E218" s="41">
        <f t="shared" si="53"/>
        <v>55.359999999999992</v>
      </c>
      <c r="F218" s="41">
        <f t="shared" si="53"/>
        <v>206.92</v>
      </c>
      <c r="G218" s="41">
        <f t="shared" si="53"/>
        <v>1612.0200000000002</v>
      </c>
      <c r="H218" s="41">
        <f t="shared" si="53"/>
        <v>0.59600000000000009</v>
      </c>
      <c r="I218" s="41">
        <f t="shared" si="53"/>
        <v>12.279999999999998</v>
      </c>
      <c r="J218" s="41">
        <f t="shared" si="53"/>
        <v>15.6</v>
      </c>
      <c r="K218" s="41">
        <f t="shared" si="53"/>
        <v>232.34</v>
      </c>
      <c r="L218" s="41">
        <f t="shared" si="53"/>
        <v>13.5</v>
      </c>
      <c r="M218" s="15"/>
    </row>
    <row r="219" spans="1:13" s="2" customFormat="1" ht="15.75" x14ac:dyDescent="0.25">
      <c r="A219" s="94" t="s">
        <v>77</v>
      </c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2"/>
      <c r="M219" s="25"/>
    </row>
    <row r="220" spans="1:13" ht="15.75" x14ac:dyDescent="0.25">
      <c r="A220" s="16" t="s">
        <v>16</v>
      </c>
      <c r="B220" s="21"/>
      <c r="C220" s="21"/>
      <c r="D220" s="17"/>
      <c r="E220" s="17"/>
      <c r="F220" s="17"/>
      <c r="G220" s="17"/>
      <c r="H220" s="17"/>
      <c r="I220" s="17"/>
      <c r="J220" s="19"/>
      <c r="K220" s="17"/>
      <c r="L220" s="20"/>
      <c r="M220" s="15"/>
    </row>
    <row r="221" spans="1:13" s="74" customFormat="1" ht="18.75" customHeight="1" x14ac:dyDescent="0.25">
      <c r="A221" s="68" t="s">
        <v>118</v>
      </c>
      <c r="B221" s="69">
        <v>200</v>
      </c>
      <c r="C221" s="69">
        <v>250</v>
      </c>
      <c r="D221" s="70">
        <v>10.7</v>
      </c>
      <c r="E221" s="70">
        <v>19.5</v>
      </c>
      <c r="F221" s="70">
        <v>76.3</v>
      </c>
      <c r="G221" s="70">
        <v>523.9</v>
      </c>
      <c r="H221" s="70">
        <v>0.05</v>
      </c>
      <c r="I221" s="70">
        <v>0.4</v>
      </c>
      <c r="J221" s="71">
        <v>0.85</v>
      </c>
      <c r="K221" s="70">
        <v>107.78</v>
      </c>
      <c r="L221" s="72">
        <v>0.49</v>
      </c>
      <c r="M221" s="73">
        <v>269</v>
      </c>
    </row>
    <row r="222" spans="1:13" ht="15.75" x14ac:dyDescent="0.25">
      <c r="A222" s="17" t="s">
        <v>25</v>
      </c>
      <c r="B222" s="18">
        <v>15</v>
      </c>
      <c r="C222" s="18">
        <v>15</v>
      </c>
      <c r="D222" s="17">
        <v>3.48</v>
      </c>
      <c r="E222" s="17">
        <v>4.43</v>
      </c>
      <c r="F222" s="17">
        <v>0</v>
      </c>
      <c r="G222" s="17">
        <v>53.7</v>
      </c>
      <c r="H222" s="17">
        <v>0</v>
      </c>
      <c r="I222" s="17">
        <v>0</v>
      </c>
      <c r="J222" s="37">
        <v>0</v>
      </c>
      <c r="K222" s="17">
        <v>2</v>
      </c>
      <c r="L222" s="20">
        <v>0</v>
      </c>
      <c r="M222" s="15">
        <v>82</v>
      </c>
    </row>
    <row r="223" spans="1:13" ht="15.75" x14ac:dyDescent="0.25">
      <c r="A223" s="17" t="s">
        <v>28</v>
      </c>
      <c r="B223" s="18">
        <v>200</v>
      </c>
      <c r="C223" s="18">
        <v>200</v>
      </c>
      <c r="D223" s="17">
        <v>0.2</v>
      </c>
      <c r="E223" s="17">
        <v>0.1</v>
      </c>
      <c r="F223" s="17">
        <v>9.3000000000000007</v>
      </c>
      <c r="G223" s="17">
        <f>D223*4+E223*9+F223*4</f>
        <v>38.900000000000006</v>
      </c>
      <c r="H223" s="17">
        <v>0</v>
      </c>
      <c r="I223" s="17">
        <v>0</v>
      </c>
      <c r="J223" s="37">
        <v>0</v>
      </c>
      <c r="K223" s="17">
        <v>5.0999999999999996</v>
      </c>
      <c r="L223" s="20">
        <v>0.82</v>
      </c>
      <c r="M223" s="15">
        <v>457</v>
      </c>
    </row>
    <row r="224" spans="1:13" ht="15.75" x14ac:dyDescent="0.25">
      <c r="A224" s="17" t="s">
        <v>21</v>
      </c>
      <c r="B224" s="18">
        <v>30</v>
      </c>
      <c r="C224" s="18">
        <v>30</v>
      </c>
      <c r="D224" s="17">
        <v>2.25</v>
      </c>
      <c r="E224" s="17">
        <v>0.86999999999999988</v>
      </c>
      <c r="F224" s="17">
        <v>15.42</v>
      </c>
      <c r="G224" s="17">
        <v>78.509999999999991</v>
      </c>
      <c r="H224" s="17">
        <v>3.3000000000000002E-2</v>
      </c>
      <c r="I224" s="17">
        <v>0.51</v>
      </c>
      <c r="J224" s="37">
        <v>0</v>
      </c>
      <c r="K224" s="17">
        <v>14.1</v>
      </c>
      <c r="L224" s="20">
        <v>1.17</v>
      </c>
      <c r="M224" s="15">
        <v>576</v>
      </c>
    </row>
    <row r="225" spans="1:13" ht="15.75" x14ac:dyDescent="0.25">
      <c r="A225" s="40" t="s">
        <v>22</v>
      </c>
      <c r="B225" s="41">
        <f t="shared" ref="B225:L225" si="54">SUM(B221:B224)</f>
        <v>445</v>
      </c>
      <c r="C225" s="41">
        <f t="shared" si="54"/>
        <v>495</v>
      </c>
      <c r="D225" s="40">
        <f t="shared" si="54"/>
        <v>16.63</v>
      </c>
      <c r="E225" s="40">
        <f t="shared" si="54"/>
        <v>24.900000000000002</v>
      </c>
      <c r="F225" s="40">
        <f t="shared" si="54"/>
        <v>101.02</v>
      </c>
      <c r="G225" s="40">
        <f t="shared" si="54"/>
        <v>695.01</v>
      </c>
      <c r="H225" s="40">
        <f t="shared" si="54"/>
        <v>8.3000000000000004E-2</v>
      </c>
      <c r="I225" s="40">
        <f t="shared" si="54"/>
        <v>0.91</v>
      </c>
      <c r="J225" s="40">
        <f t="shared" si="54"/>
        <v>0.85</v>
      </c>
      <c r="K225" s="40">
        <f t="shared" si="54"/>
        <v>128.97999999999999</v>
      </c>
      <c r="L225" s="40">
        <f t="shared" si="54"/>
        <v>2.48</v>
      </c>
      <c r="M225" s="15"/>
    </row>
    <row r="226" spans="1:13" ht="15.75" x14ac:dyDescent="0.25">
      <c r="A226" s="16" t="s">
        <v>56</v>
      </c>
      <c r="B226" s="21"/>
      <c r="C226" s="21"/>
      <c r="D226" s="16"/>
      <c r="E226" s="16"/>
      <c r="F226" s="16"/>
      <c r="G226" s="22"/>
      <c r="H226" s="16"/>
      <c r="I226" s="16"/>
      <c r="J226" s="23"/>
      <c r="K226" s="16"/>
      <c r="L226" s="24"/>
      <c r="M226" s="15"/>
    </row>
    <row r="227" spans="1:13" ht="15.75" x14ac:dyDescent="0.25">
      <c r="A227" s="27" t="s">
        <v>87</v>
      </c>
      <c r="B227" s="18">
        <v>200</v>
      </c>
      <c r="C227" s="18">
        <v>250</v>
      </c>
      <c r="D227" s="17">
        <v>6.81</v>
      </c>
      <c r="E227" s="17">
        <v>8.49</v>
      </c>
      <c r="F227" s="17">
        <v>16.96</v>
      </c>
      <c r="G227" s="28">
        <v>152</v>
      </c>
      <c r="H227" s="17">
        <v>0.03</v>
      </c>
      <c r="I227" s="17">
        <v>0.4</v>
      </c>
      <c r="J227" s="37">
        <v>0.5</v>
      </c>
      <c r="K227" s="17">
        <v>20</v>
      </c>
      <c r="L227" s="20">
        <v>0.5</v>
      </c>
      <c r="M227" s="15">
        <v>128</v>
      </c>
    </row>
    <row r="228" spans="1:13" ht="15.75" x14ac:dyDescent="0.25">
      <c r="A228" s="54" t="s">
        <v>92</v>
      </c>
      <c r="B228" s="18">
        <v>200</v>
      </c>
      <c r="C228" s="18">
        <v>220</v>
      </c>
      <c r="D228" s="17">
        <v>23.1</v>
      </c>
      <c r="E228" s="17">
        <v>27.7</v>
      </c>
      <c r="F228" s="17">
        <v>7.7</v>
      </c>
      <c r="G228" s="28">
        <v>374</v>
      </c>
      <c r="H228" s="17">
        <v>8.7999999999999995E-2</v>
      </c>
      <c r="I228" s="17">
        <v>0.66</v>
      </c>
      <c r="J228" s="37">
        <v>7.48</v>
      </c>
      <c r="K228" s="17">
        <v>52.8</v>
      </c>
      <c r="L228" s="20">
        <v>3.52</v>
      </c>
      <c r="M228" s="15">
        <v>333</v>
      </c>
    </row>
    <row r="229" spans="1:13" ht="15.75" x14ac:dyDescent="0.25">
      <c r="A229" s="17" t="s">
        <v>51</v>
      </c>
      <c r="B229" s="18">
        <v>200</v>
      </c>
      <c r="C229" s="18">
        <v>200</v>
      </c>
      <c r="D229" s="17">
        <v>0.28999999999999998</v>
      </c>
      <c r="E229" s="17">
        <v>0</v>
      </c>
      <c r="F229" s="17">
        <v>19.3</v>
      </c>
      <c r="G229" s="28">
        <v>81</v>
      </c>
      <c r="H229" s="17">
        <v>0.02</v>
      </c>
      <c r="I229" s="17">
        <v>0.1</v>
      </c>
      <c r="J229" s="37">
        <v>3.3</v>
      </c>
      <c r="K229" s="17">
        <v>13.5</v>
      </c>
      <c r="L229" s="20">
        <v>1.1599999999999999</v>
      </c>
      <c r="M229" s="15">
        <v>487</v>
      </c>
    </row>
    <row r="230" spans="1:13" ht="15.75" x14ac:dyDescent="0.25">
      <c r="A230" s="17" t="s">
        <v>20</v>
      </c>
      <c r="B230" s="18">
        <v>25</v>
      </c>
      <c r="C230" s="18">
        <v>40</v>
      </c>
      <c r="D230" s="17">
        <v>2.4</v>
      </c>
      <c r="E230" s="17">
        <v>0.45</v>
      </c>
      <c r="F230" s="17">
        <v>12.3</v>
      </c>
      <c r="G230" s="17">
        <f>D230*4+E230*9+F230*4</f>
        <v>62.85</v>
      </c>
      <c r="H230" s="17">
        <v>7.4999999999999983E-2</v>
      </c>
      <c r="I230" s="17">
        <v>0.69</v>
      </c>
      <c r="J230" s="37">
        <v>0</v>
      </c>
      <c r="K230" s="17">
        <v>9.9</v>
      </c>
      <c r="L230" s="20">
        <v>1.32</v>
      </c>
      <c r="M230" s="15">
        <v>574</v>
      </c>
    </row>
    <row r="231" spans="1:13" ht="15.75" x14ac:dyDescent="0.25">
      <c r="A231" s="17" t="s">
        <v>21</v>
      </c>
      <c r="B231" s="18">
        <v>35</v>
      </c>
      <c r="C231" s="18">
        <v>45</v>
      </c>
      <c r="D231" s="17">
        <v>4.5999999999999996</v>
      </c>
      <c r="E231" s="17">
        <v>0.54</v>
      </c>
      <c r="F231" s="17">
        <v>29.5</v>
      </c>
      <c r="G231" s="28">
        <v>125.6</v>
      </c>
      <c r="H231" s="17">
        <v>3.3000000000000002E-2</v>
      </c>
      <c r="I231" s="17">
        <v>0.51</v>
      </c>
      <c r="J231" s="37">
        <v>0</v>
      </c>
      <c r="K231" s="17">
        <v>14.1</v>
      </c>
      <c r="L231" s="20">
        <v>1.17</v>
      </c>
      <c r="M231" s="15">
        <v>576</v>
      </c>
    </row>
    <row r="232" spans="1:13" s="7" customFormat="1" ht="15.75" x14ac:dyDescent="0.25">
      <c r="A232" s="40" t="s">
        <v>52</v>
      </c>
      <c r="B232" s="41">
        <f t="shared" ref="B232:L232" si="55">SUM(B227:B231)</f>
        <v>660</v>
      </c>
      <c r="C232" s="41">
        <f t="shared" si="55"/>
        <v>755</v>
      </c>
      <c r="D232" s="41">
        <f t="shared" si="55"/>
        <v>37.200000000000003</v>
      </c>
      <c r="E232" s="41">
        <f t="shared" si="55"/>
        <v>37.18</v>
      </c>
      <c r="F232" s="41">
        <f t="shared" si="55"/>
        <v>85.76</v>
      </c>
      <c r="G232" s="41">
        <f t="shared" si="55"/>
        <v>795.45</v>
      </c>
      <c r="H232" s="41">
        <f t="shared" si="55"/>
        <v>0.24599999999999997</v>
      </c>
      <c r="I232" s="41">
        <f t="shared" si="55"/>
        <v>2.3600000000000003</v>
      </c>
      <c r="J232" s="41">
        <f t="shared" si="55"/>
        <v>11.280000000000001</v>
      </c>
      <c r="K232" s="41">
        <f t="shared" si="55"/>
        <v>110.3</v>
      </c>
      <c r="L232" s="41">
        <f t="shared" si="55"/>
        <v>7.67</v>
      </c>
      <c r="M232" s="31"/>
    </row>
    <row r="233" spans="1:13" ht="15.75" x14ac:dyDescent="0.25">
      <c r="A233" s="40" t="s">
        <v>53</v>
      </c>
      <c r="B233" s="41">
        <f>B225+B232</f>
        <v>1105</v>
      </c>
      <c r="C233" s="41">
        <f>C225+C232</f>
        <v>1250</v>
      </c>
      <c r="D233" s="41">
        <f t="shared" ref="D233:L233" si="56">SUM(D227:D232)</f>
        <v>74.400000000000006</v>
      </c>
      <c r="E233" s="41">
        <f t="shared" si="56"/>
        <v>74.36</v>
      </c>
      <c r="F233" s="41">
        <f t="shared" si="56"/>
        <v>171.52</v>
      </c>
      <c r="G233" s="41">
        <f t="shared" si="56"/>
        <v>1590.9</v>
      </c>
      <c r="H233" s="41">
        <f t="shared" si="56"/>
        <v>0.49199999999999994</v>
      </c>
      <c r="I233" s="41">
        <f t="shared" si="56"/>
        <v>4.7200000000000006</v>
      </c>
      <c r="J233" s="41">
        <f t="shared" si="56"/>
        <v>22.560000000000002</v>
      </c>
      <c r="K233" s="41">
        <f t="shared" si="56"/>
        <v>220.6</v>
      </c>
      <c r="L233" s="41">
        <f t="shared" si="56"/>
        <v>15.34</v>
      </c>
      <c r="M233" s="15"/>
    </row>
    <row r="234" spans="1:13" s="2" customFormat="1" ht="15.75" x14ac:dyDescent="0.25">
      <c r="A234" s="94" t="s">
        <v>78</v>
      </c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2"/>
      <c r="M234" s="25"/>
    </row>
    <row r="235" spans="1:13" ht="15.75" x14ac:dyDescent="0.25">
      <c r="A235" s="16" t="s">
        <v>16</v>
      </c>
      <c r="B235" s="21"/>
      <c r="C235" s="21"/>
      <c r="D235" s="17"/>
      <c r="E235" s="17"/>
      <c r="F235" s="17"/>
      <c r="G235" s="17"/>
      <c r="H235" s="17"/>
      <c r="I235" s="17"/>
      <c r="J235" s="19"/>
      <c r="K235" s="17"/>
      <c r="L235" s="20"/>
      <c r="M235" s="15"/>
    </row>
    <row r="236" spans="1:13" ht="15.75" x14ac:dyDescent="0.25">
      <c r="A236" s="54" t="s">
        <v>119</v>
      </c>
      <c r="B236" s="18">
        <v>200</v>
      </c>
      <c r="C236" s="18">
        <v>250</v>
      </c>
      <c r="D236" s="38">
        <v>10.199999999999999</v>
      </c>
      <c r="E236" s="38">
        <v>9.3000000000000007</v>
      </c>
      <c r="F236" s="17">
        <v>48.3</v>
      </c>
      <c r="G236" s="17">
        <v>317.60000000000002</v>
      </c>
      <c r="H236" s="17">
        <v>0.32</v>
      </c>
      <c r="I236" s="17">
        <v>0.5</v>
      </c>
      <c r="J236" s="37">
        <v>0.3</v>
      </c>
      <c r="K236" s="17">
        <v>86.1</v>
      </c>
      <c r="L236" s="20">
        <v>6.74</v>
      </c>
      <c r="M236" s="15">
        <v>213</v>
      </c>
    </row>
    <row r="237" spans="1:13" ht="15.75" x14ac:dyDescent="0.25">
      <c r="A237" s="46" t="s">
        <v>31</v>
      </c>
      <c r="B237" s="47">
        <v>100</v>
      </c>
      <c r="C237" s="47">
        <v>100</v>
      </c>
      <c r="D237" s="46">
        <v>0.13</v>
      </c>
      <c r="E237" s="46">
        <v>7.25</v>
      </c>
      <c r="F237" s="46">
        <v>0.09</v>
      </c>
      <c r="G237" s="46">
        <v>66.099999999999994</v>
      </c>
      <c r="H237" s="46">
        <v>0</v>
      </c>
      <c r="I237" s="46">
        <v>0.01</v>
      </c>
      <c r="J237" s="48">
        <v>0</v>
      </c>
      <c r="K237" s="46">
        <v>0.24</v>
      </c>
      <c r="L237" s="49">
        <v>0</v>
      </c>
      <c r="M237" s="50">
        <v>75</v>
      </c>
    </row>
    <row r="238" spans="1:13" ht="15.75" x14ac:dyDescent="0.25">
      <c r="A238" s="45" t="s">
        <v>68</v>
      </c>
      <c r="B238" s="53">
        <v>200</v>
      </c>
      <c r="C238" s="53">
        <v>200</v>
      </c>
      <c r="D238" s="17">
        <v>5.8</v>
      </c>
      <c r="E238" s="17">
        <v>5.8</v>
      </c>
      <c r="F238" s="17">
        <v>34.4</v>
      </c>
      <c r="G238" s="17">
        <v>205.6</v>
      </c>
      <c r="H238" s="17">
        <v>0.1</v>
      </c>
      <c r="I238" s="17">
        <v>0.4</v>
      </c>
      <c r="J238" s="37">
        <v>1.6</v>
      </c>
      <c r="K238" s="17">
        <v>172.2</v>
      </c>
      <c r="L238" s="44">
        <v>1</v>
      </c>
      <c r="M238" s="15">
        <v>496</v>
      </c>
    </row>
    <row r="239" spans="1:13" ht="15.75" x14ac:dyDescent="0.25">
      <c r="A239" s="17" t="s">
        <v>21</v>
      </c>
      <c r="B239" s="18">
        <v>30</v>
      </c>
      <c r="C239" s="18">
        <v>30</v>
      </c>
      <c r="D239" s="17">
        <v>2.25</v>
      </c>
      <c r="E239" s="17">
        <v>0.86999999999999988</v>
      </c>
      <c r="F239" s="17">
        <v>15.42</v>
      </c>
      <c r="G239" s="17">
        <v>78.509999999999991</v>
      </c>
      <c r="H239" s="17">
        <v>3.3000000000000002E-2</v>
      </c>
      <c r="I239" s="17">
        <v>0.51</v>
      </c>
      <c r="J239" s="37">
        <v>0</v>
      </c>
      <c r="K239" s="17">
        <v>14.1</v>
      </c>
      <c r="L239" s="20">
        <v>1.17</v>
      </c>
      <c r="M239" s="15">
        <v>576</v>
      </c>
    </row>
    <row r="240" spans="1:13" ht="15.75" x14ac:dyDescent="0.25">
      <c r="A240" s="40" t="s">
        <v>47</v>
      </c>
      <c r="B240" s="41">
        <f t="shared" ref="B240:L240" si="57">SUM(B236:B239)</f>
        <v>530</v>
      </c>
      <c r="C240" s="41">
        <f t="shared" si="57"/>
        <v>580</v>
      </c>
      <c r="D240" s="58">
        <f t="shared" si="57"/>
        <v>18.38</v>
      </c>
      <c r="E240" s="58">
        <f t="shared" si="57"/>
        <v>23.220000000000002</v>
      </c>
      <c r="F240" s="40">
        <f t="shared" si="57"/>
        <v>98.21</v>
      </c>
      <c r="G240" s="40">
        <f t="shared" si="57"/>
        <v>667.81000000000006</v>
      </c>
      <c r="H240" s="40">
        <f t="shared" si="57"/>
        <v>0.45300000000000007</v>
      </c>
      <c r="I240" s="40">
        <f t="shared" si="57"/>
        <v>1.42</v>
      </c>
      <c r="J240" s="40">
        <f t="shared" si="57"/>
        <v>1.9000000000000001</v>
      </c>
      <c r="K240" s="40">
        <f t="shared" si="57"/>
        <v>272.64</v>
      </c>
      <c r="L240" s="40">
        <f t="shared" si="57"/>
        <v>8.91</v>
      </c>
      <c r="M240" s="15"/>
    </row>
    <row r="241" spans="1:13" ht="15.75" x14ac:dyDescent="0.25">
      <c r="A241" s="16" t="s">
        <v>56</v>
      </c>
      <c r="B241" s="21"/>
      <c r="C241" s="21"/>
      <c r="D241" s="16"/>
      <c r="E241" s="16"/>
      <c r="F241" s="16"/>
      <c r="G241" s="22"/>
      <c r="H241" s="16"/>
      <c r="I241" s="16"/>
      <c r="J241" s="23"/>
      <c r="K241" s="16"/>
      <c r="L241" s="24"/>
      <c r="M241" s="15"/>
    </row>
    <row r="242" spans="1:13" ht="31.5" x14ac:dyDescent="0.25">
      <c r="A242" s="27" t="s">
        <v>61</v>
      </c>
      <c r="B242" s="18">
        <v>200</v>
      </c>
      <c r="C242" s="18">
        <v>250</v>
      </c>
      <c r="D242" s="17">
        <v>1.5</v>
      </c>
      <c r="E242" s="17">
        <v>5.5</v>
      </c>
      <c r="F242" s="17">
        <v>6.2</v>
      </c>
      <c r="G242" s="28">
        <v>143.19999999999999</v>
      </c>
      <c r="H242" s="17">
        <v>0.04</v>
      </c>
      <c r="I242" s="17">
        <v>2.3199999999999998</v>
      </c>
      <c r="J242" s="37">
        <v>8.5</v>
      </c>
      <c r="K242" s="17">
        <v>49.5</v>
      </c>
      <c r="L242" s="20">
        <v>0.63</v>
      </c>
      <c r="M242" s="15">
        <v>95</v>
      </c>
    </row>
    <row r="243" spans="1:13" ht="15.75" x14ac:dyDescent="0.25">
      <c r="A243" s="17" t="s">
        <v>62</v>
      </c>
      <c r="B243" s="18">
        <v>90</v>
      </c>
      <c r="C243" s="18">
        <v>100</v>
      </c>
      <c r="D243" s="17">
        <v>20.53</v>
      </c>
      <c r="E243" s="17">
        <v>16.5</v>
      </c>
      <c r="F243" s="17">
        <v>16.53</v>
      </c>
      <c r="G243" s="28">
        <v>177.33</v>
      </c>
      <c r="H243" s="17">
        <v>0.14000000000000001</v>
      </c>
      <c r="I243" s="17">
        <v>2.1</v>
      </c>
      <c r="J243" s="37">
        <v>0</v>
      </c>
      <c r="K243" s="17">
        <v>61</v>
      </c>
      <c r="L243" s="20">
        <v>1.29</v>
      </c>
      <c r="M243" s="15">
        <v>357</v>
      </c>
    </row>
    <row r="244" spans="1:13" ht="15.75" x14ac:dyDescent="0.25">
      <c r="A244" s="27" t="s">
        <v>106</v>
      </c>
      <c r="B244" s="18">
        <v>150</v>
      </c>
      <c r="C244" s="18">
        <v>180</v>
      </c>
      <c r="D244" s="17">
        <v>6.66</v>
      </c>
      <c r="E244" s="17">
        <v>5.94</v>
      </c>
      <c r="F244" s="17">
        <v>35.479999999999997</v>
      </c>
      <c r="G244" s="28">
        <v>221.4</v>
      </c>
      <c r="H244" s="17">
        <v>7.1999999999999981E-2</v>
      </c>
      <c r="I244" s="17">
        <v>0.9</v>
      </c>
      <c r="J244" s="37">
        <v>0</v>
      </c>
      <c r="K244" s="17">
        <v>14.4</v>
      </c>
      <c r="L244" s="20">
        <v>1.26</v>
      </c>
      <c r="M244" s="15">
        <v>256</v>
      </c>
    </row>
    <row r="245" spans="1:13" ht="15.2" customHeight="1" x14ac:dyDescent="0.25">
      <c r="A245" s="17" t="s">
        <v>28</v>
      </c>
      <c r="B245" s="18">
        <v>200</v>
      </c>
      <c r="C245" s="18">
        <v>200</v>
      </c>
      <c r="D245" s="17">
        <v>0.2</v>
      </c>
      <c r="E245" s="17">
        <v>0.1</v>
      </c>
      <c r="F245" s="17">
        <v>9.3000000000000007</v>
      </c>
      <c r="G245" s="17">
        <f>D245*4+E245*9+F245*4</f>
        <v>38.900000000000006</v>
      </c>
      <c r="H245" s="17">
        <v>0</v>
      </c>
      <c r="I245" s="17">
        <v>0</v>
      </c>
      <c r="J245" s="37">
        <v>0</v>
      </c>
      <c r="K245" s="17">
        <v>5.0999999999999996</v>
      </c>
      <c r="L245" s="20">
        <v>0.82</v>
      </c>
      <c r="M245" s="15">
        <v>457</v>
      </c>
    </row>
    <row r="246" spans="1:13" ht="15.75" x14ac:dyDescent="0.25">
      <c r="A246" s="17" t="s">
        <v>20</v>
      </c>
      <c r="B246" s="18">
        <v>25</v>
      </c>
      <c r="C246" s="18">
        <v>40</v>
      </c>
      <c r="D246" s="17">
        <v>2.4</v>
      </c>
      <c r="E246" s="17">
        <v>0.45</v>
      </c>
      <c r="F246" s="17">
        <v>12.3</v>
      </c>
      <c r="G246" s="17">
        <f>D246*4+E246*9+F246*4</f>
        <v>62.85</v>
      </c>
      <c r="H246" s="17">
        <v>7.4999999999999983E-2</v>
      </c>
      <c r="I246" s="17">
        <v>0.69</v>
      </c>
      <c r="J246" s="37">
        <v>0</v>
      </c>
      <c r="K246" s="17">
        <v>9.9</v>
      </c>
      <c r="L246" s="20">
        <v>1.32</v>
      </c>
      <c r="M246" s="15">
        <v>574</v>
      </c>
    </row>
    <row r="247" spans="1:13" ht="15.75" x14ac:dyDescent="0.25">
      <c r="A247" s="17" t="s">
        <v>21</v>
      </c>
      <c r="B247" s="18">
        <v>35</v>
      </c>
      <c r="C247" s="18">
        <v>45</v>
      </c>
      <c r="D247" s="17">
        <v>4.5999999999999996</v>
      </c>
      <c r="E247" s="17">
        <v>0.54</v>
      </c>
      <c r="F247" s="17">
        <v>29.5</v>
      </c>
      <c r="G247" s="28">
        <v>125.6</v>
      </c>
      <c r="H247" s="17">
        <v>3.3000000000000002E-2</v>
      </c>
      <c r="I247" s="17">
        <v>0.51</v>
      </c>
      <c r="J247" s="37">
        <v>0</v>
      </c>
      <c r="K247" s="17">
        <v>14.1</v>
      </c>
      <c r="L247" s="20">
        <v>1.17</v>
      </c>
      <c r="M247" s="15">
        <v>576</v>
      </c>
    </row>
    <row r="248" spans="1:13" s="7" customFormat="1" ht="15.75" x14ac:dyDescent="0.25">
      <c r="A248" s="40" t="s">
        <v>52</v>
      </c>
      <c r="B248" s="41">
        <f>SUM(B242:B247)</f>
        <v>700</v>
      </c>
      <c r="C248" s="41">
        <f>SUM(C242:C247)</f>
        <v>815</v>
      </c>
      <c r="D248" s="41">
        <f t="shared" ref="D248:L248" si="58">SUM(D242:D247)</f>
        <v>35.89</v>
      </c>
      <c r="E248" s="41">
        <f t="shared" si="58"/>
        <v>29.03</v>
      </c>
      <c r="F248" s="41">
        <f t="shared" si="58"/>
        <v>109.30999999999999</v>
      </c>
      <c r="G248" s="41">
        <f t="shared" si="58"/>
        <v>769.28</v>
      </c>
      <c r="H248" s="41">
        <f t="shared" si="58"/>
        <v>0.36</v>
      </c>
      <c r="I248" s="41">
        <f t="shared" si="58"/>
        <v>6.52</v>
      </c>
      <c r="J248" s="41">
        <f t="shared" si="58"/>
        <v>8.5</v>
      </c>
      <c r="K248" s="41">
        <f t="shared" si="58"/>
        <v>154</v>
      </c>
      <c r="L248" s="41">
        <f t="shared" si="58"/>
        <v>6.4899999999999993</v>
      </c>
      <c r="M248" s="31"/>
    </row>
    <row r="249" spans="1:13" ht="15.75" x14ac:dyDescent="0.25">
      <c r="A249" s="40" t="s">
        <v>53</v>
      </c>
      <c r="B249" s="41">
        <f t="shared" ref="B249:C249" si="59">B240+B248</f>
        <v>1230</v>
      </c>
      <c r="C249" s="41">
        <f t="shared" si="59"/>
        <v>1395</v>
      </c>
      <c r="D249" s="41">
        <f>SUM(D242:D248)</f>
        <v>71.78</v>
      </c>
      <c r="E249" s="41">
        <f t="shared" ref="E249:L249" si="60">SUM(E242:E248)</f>
        <v>58.06</v>
      </c>
      <c r="F249" s="41">
        <f t="shared" si="60"/>
        <v>218.61999999999998</v>
      </c>
      <c r="G249" s="41">
        <f t="shared" si="60"/>
        <v>1538.56</v>
      </c>
      <c r="H249" s="41">
        <f t="shared" si="60"/>
        <v>0.72</v>
      </c>
      <c r="I249" s="41">
        <f t="shared" si="60"/>
        <v>13.04</v>
      </c>
      <c r="J249" s="41">
        <f t="shared" si="60"/>
        <v>17</v>
      </c>
      <c r="K249" s="41">
        <f t="shared" si="60"/>
        <v>308</v>
      </c>
      <c r="L249" s="41">
        <f t="shared" si="60"/>
        <v>12.979999999999999</v>
      </c>
      <c r="M249" s="15"/>
    </row>
    <row r="250" spans="1:13" s="2" customFormat="1" ht="15.75" x14ac:dyDescent="0.25">
      <c r="A250" s="94" t="s">
        <v>79</v>
      </c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2"/>
      <c r="M250" s="25"/>
    </row>
    <row r="251" spans="1:13" ht="15.75" x14ac:dyDescent="0.25">
      <c r="A251" s="16" t="s">
        <v>16</v>
      </c>
      <c r="B251" s="21"/>
      <c r="C251" s="21"/>
      <c r="D251" s="17"/>
      <c r="E251" s="17"/>
      <c r="F251" s="17"/>
      <c r="G251" s="17"/>
      <c r="H251" s="17"/>
      <c r="I251" s="17"/>
      <c r="J251" s="19"/>
      <c r="K251" s="17"/>
      <c r="L251" s="20"/>
      <c r="M251" s="15"/>
    </row>
    <row r="252" spans="1:13" ht="15.75" x14ac:dyDescent="0.25">
      <c r="A252" s="54" t="s">
        <v>120</v>
      </c>
      <c r="B252" s="18" t="s">
        <v>99</v>
      </c>
      <c r="C252" s="18" t="s">
        <v>103</v>
      </c>
      <c r="D252" s="17">
        <v>33.200000000000003</v>
      </c>
      <c r="E252" s="17">
        <v>11.7</v>
      </c>
      <c r="F252" s="17">
        <v>45.4</v>
      </c>
      <c r="G252" s="17">
        <v>419.3</v>
      </c>
      <c r="H252" s="17">
        <v>0.1</v>
      </c>
      <c r="I252" s="17">
        <v>0.53</v>
      </c>
      <c r="J252" s="37">
        <v>3.28</v>
      </c>
      <c r="K252" s="17">
        <v>244.3</v>
      </c>
      <c r="L252" s="20">
        <v>2.2000000000000002</v>
      </c>
      <c r="M252" s="15">
        <v>258</v>
      </c>
    </row>
    <row r="253" spans="1:13" ht="15.75" x14ac:dyDescent="0.25">
      <c r="A253" s="52" t="s">
        <v>28</v>
      </c>
      <c r="B253" s="53">
        <v>200</v>
      </c>
      <c r="C253" s="53">
        <v>200</v>
      </c>
      <c r="D253" s="17">
        <v>0.2</v>
      </c>
      <c r="E253" s="17">
        <v>0.1</v>
      </c>
      <c r="F253" s="17">
        <v>9.3000000000000007</v>
      </c>
      <c r="G253" s="17">
        <f>D253*4+E253*9+F253*4</f>
        <v>38.900000000000006</v>
      </c>
      <c r="H253" s="17">
        <v>0</v>
      </c>
      <c r="I253" s="17">
        <v>0</v>
      </c>
      <c r="J253" s="37">
        <v>0</v>
      </c>
      <c r="K253" s="17">
        <v>5.0999999999999996</v>
      </c>
      <c r="L253" s="20">
        <v>0.82</v>
      </c>
      <c r="M253" s="15">
        <v>457</v>
      </c>
    </row>
    <row r="254" spans="1:13" ht="15.75" x14ac:dyDescent="0.25">
      <c r="A254" s="54" t="s">
        <v>18</v>
      </c>
      <c r="B254" s="53">
        <v>10</v>
      </c>
      <c r="C254" s="47">
        <v>10</v>
      </c>
      <c r="D254" s="54">
        <v>0.13</v>
      </c>
      <c r="E254" s="54">
        <v>7.25</v>
      </c>
      <c r="F254" s="54">
        <v>0.09</v>
      </c>
      <c r="G254" s="54">
        <v>66.099999999999994</v>
      </c>
      <c r="H254" s="54">
        <v>0</v>
      </c>
      <c r="I254" s="54">
        <v>0.01</v>
      </c>
      <c r="J254" s="55">
        <v>0</v>
      </c>
      <c r="K254" s="54">
        <v>0.24</v>
      </c>
      <c r="L254" s="56">
        <v>0</v>
      </c>
      <c r="M254" s="57">
        <v>75</v>
      </c>
    </row>
    <row r="255" spans="1:13" ht="15.75" x14ac:dyDescent="0.25">
      <c r="A255" s="17" t="s">
        <v>21</v>
      </c>
      <c r="B255" s="18">
        <v>30</v>
      </c>
      <c r="C255" s="18">
        <v>30</v>
      </c>
      <c r="D255" s="17">
        <v>2.25</v>
      </c>
      <c r="E255" s="17">
        <v>0.86999999999999988</v>
      </c>
      <c r="F255" s="17">
        <v>15.42</v>
      </c>
      <c r="G255" s="17">
        <v>78.509999999999991</v>
      </c>
      <c r="H255" s="17">
        <v>3.3000000000000002E-2</v>
      </c>
      <c r="I255" s="17">
        <v>0.51</v>
      </c>
      <c r="J255" s="37">
        <v>0</v>
      </c>
      <c r="K255" s="17">
        <v>14.1</v>
      </c>
      <c r="L255" s="20">
        <v>1.17</v>
      </c>
      <c r="M255" s="15">
        <v>576</v>
      </c>
    </row>
    <row r="256" spans="1:13" ht="16.5" thickBot="1" x14ac:dyDescent="0.3">
      <c r="A256" s="40" t="s">
        <v>22</v>
      </c>
      <c r="B256" s="41">
        <v>445</v>
      </c>
      <c r="C256" s="41">
        <v>467</v>
      </c>
      <c r="D256" s="58">
        <f t="shared" ref="D256:L256" si="61">SUM(D252:D255)</f>
        <v>35.780000000000008</v>
      </c>
      <c r="E256" s="40">
        <f t="shared" si="61"/>
        <v>19.919999999999998</v>
      </c>
      <c r="F256" s="40">
        <f t="shared" si="61"/>
        <v>70.210000000000008</v>
      </c>
      <c r="G256" s="40">
        <f t="shared" si="61"/>
        <v>602.81000000000006</v>
      </c>
      <c r="H256" s="40">
        <f t="shared" si="61"/>
        <v>0.13300000000000001</v>
      </c>
      <c r="I256" s="40">
        <f t="shared" si="61"/>
        <v>1.05</v>
      </c>
      <c r="J256" s="40">
        <f t="shared" si="61"/>
        <v>3.28</v>
      </c>
      <c r="K256" s="40">
        <f t="shared" si="61"/>
        <v>263.74</v>
      </c>
      <c r="L256" s="40">
        <f t="shared" si="61"/>
        <v>4.1899999999999995</v>
      </c>
      <c r="M256" s="30"/>
    </row>
    <row r="257" spans="1:13" ht="16.5" thickTop="1" x14ac:dyDescent="0.25">
      <c r="A257" s="52" t="s">
        <v>88</v>
      </c>
      <c r="B257" s="18">
        <v>200</v>
      </c>
      <c r="C257" s="18">
        <v>250</v>
      </c>
      <c r="D257" s="17">
        <v>1.8</v>
      </c>
      <c r="E257" s="17">
        <v>7.2</v>
      </c>
      <c r="F257" s="17">
        <v>7.8</v>
      </c>
      <c r="G257" s="28">
        <v>102.6</v>
      </c>
      <c r="H257" s="17">
        <v>0.11</v>
      </c>
      <c r="I257" s="17">
        <v>2.6</v>
      </c>
      <c r="J257" s="37">
        <v>27.7</v>
      </c>
      <c r="K257" s="17">
        <v>36.5</v>
      </c>
      <c r="L257" s="20">
        <v>1.08</v>
      </c>
      <c r="M257" s="64" t="s">
        <v>72</v>
      </c>
    </row>
    <row r="258" spans="1:13" ht="15.75" x14ac:dyDescent="0.25">
      <c r="A258" s="54" t="s">
        <v>94</v>
      </c>
      <c r="B258" s="18" t="s">
        <v>95</v>
      </c>
      <c r="C258" s="18" t="s">
        <v>96</v>
      </c>
      <c r="D258" s="17">
        <v>11.4</v>
      </c>
      <c r="E258" s="17">
        <v>11.2</v>
      </c>
      <c r="F258" s="17">
        <v>1.6</v>
      </c>
      <c r="G258" s="28">
        <v>153</v>
      </c>
      <c r="H258" s="17">
        <v>0.11</v>
      </c>
      <c r="I258" s="17">
        <v>0.14000000000000001</v>
      </c>
      <c r="J258" s="37">
        <v>12.57</v>
      </c>
      <c r="K258" s="17">
        <v>30.07</v>
      </c>
      <c r="L258" s="20">
        <v>2.5</v>
      </c>
      <c r="M258" s="15">
        <v>325</v>
      </c>
    </row>
    <row r="259" spans="1:13" ht="15.75" x14ac:dyDescent="0.25">
      <c r="A259" s="17" t="s">
        <v>121</v>
      </c>
      <c r="B259" s="18">
        <v>150</v>
      </c>
      <c r="C259" s="18">
        <v>180</v>
      </c>
      <c r="D259" s="17">
        <v>5.22</v>
      </c>
      <c r="E259" s="17">
        <v>9.7200000000000006</v>
      </c>
      <c r="F259" s="17">
        <v>19.440000000000001</v>
      </c>
      <c r="G259" s="28">
        <v>185.4</v>
      </c>
      <c r="H259" s="17">
        <v>0.04</v>
      </c>
      <c r="I259" s="17">
        <v>0.3</v>
      </c>
      <c r="J259" s="37">
        <v>7.2</v>
      </c>
      <c r="K259" s="17">
        <v>24</v>
      </c>
      <c r="L259" s="20">
        <v>1.71</v>
      </c>
      <c r="M259" s="15">
        <v>152</v>
      </c>
    </row>
    <row r="260" spans="1:13" ht="15.75" x14ac:dyDescent="0.25">
      <c r="A260" s="17" t="s">
        <v>59</v>
      </c>
      <c r="B260" s="18">
        <v>200</v>
      </c>
      <c r="C260" s="18">
        <v>200</v>
      </c>
      <c r="D260" s="17">
        <v>0.28999999999999998</v>
      </c>
      <c r="E260" s="17">
        <v>0</v>
      </c>
      <c r="F260" s="17">
        <v>19.3</v>
      </c>
      <c r="G260" s="28">
        <v>81</v>
      </c>
      <c r="H260" s="17">
        <v>0.02</v>
      </c>
      <c r="I260" s="17">
        <v>0.1</v>
      </c>
      <c r="J260" s="37">
        <v>3.3</v>
      </c>
      <c r="K260" s="17">
        <v>13.5</v>
      </c>
      <c r="L260" s="20">
        <v>1.1599999999999999</v>
      </c>
      <c r="M260" s="15">
        <v>487</v>
      </c>
    </row>
    <row r="261" spans="1:13" ht="15.75" x14ac:dyDescent="0.25">
      <c r="A261" s="17" t="s">
        <v>20</v>
      </c>
      <c r="B261" s="18">
        <v>25</v>
      </c>
      <c r="C261" s="18">
        <v>40</v>
      </c>
      <c r="D261" s="17">
        <v>2.4</v>
      </c>
      <c r="E261" s="17">
        <v>0.45</v>
      </c>
      <c r="F261" s="17">
        <v>12.3</v>
      </c>
      <c r="G261" s="17">
        <f>D261*4+E261*9+F261*4</f>
        <v>62.85</v>
      </c>
      <c r="H261" s="17">
        <v>7.4999999999999983E-2</v>
      </c>
      <c r="I261" s="17">
        <v>0.69</v>
      </c>
      <c r="J261" s="37">
        <v>0</v>
      </c>
      <c r="K261" s="17">
        <v>9.9</v>
      </c>
      <c r="L261" s="20">
        <v>1.32</v>
      </c>
      <c r="M261" s="15">
        <v>574</v>
      </c>
    </row>
    <row r="262" spans="1:13" ht="15.75" x14ac:dyDescent="0.25">
      <c r="A262" s="17" t="s">
        <v>21</v>
      </c>
      <c r="B262" s="18">
        <v>35</v>
      </c>
      <c r="C262" s="18">
        <v>45</v>
      </c>
      <c r="D262" s="17">
        <v>4.5999999999999996</v>
      </c>
      <c r="E262" s="17">
        <v>0.54</v>
      </c>
      <c r="F262" s="17">
        <v>29.5</v>
      </c>
      <c r="G262" s="28">
        <v>125.6</v>
      </c>
      <c r="H262" s="17">
        <v>3.3000000000000002E-2</v>
      </c>
      <c r="I262" s="17">
        <v>0.51</v>
      </c>
      <c r="J262" s="37">
        <v>0</v>
      </c>
      <c r="K262" s="17">
        <v>14.1</v>
      </c>
      <c r="L262" s="20">
        <v>1.17</v>
      </c>
      <c r="M262" s="15">
        <v>576</v>
      </c>
    </row>
    <row r="263" spans="1:13" s="7" customFormat="1" ht="15.75" x14ac:dyDescent="0.25">
      <c r="A263" s="40" t="s">
        <v>52</v>
      </c>
      <c r="B263" s="41">
        <f t="shared" ref="B263:L263" si="62">SUM(B257:B262)</f>
        <v>610</v>
      </c>
      <c r="C263" s="41">
        <f t="shared" si="62"/>
        <v>715</v>
      </c>
      <c r="D263" s="41">
        <f t="shared" si="62"/>
        <v>25.71</v>
      </c>
      <c r="E263" s="41">
        <f t="shared" si="62"/>
        <v>29.109999999999996</v>
      </c>
      <c r="F263" s="41">
        <f t="shared" si="62"/>
        <v>89.94</v>
      </c>
      <c r="G263" s="41">
        <f t="shared" si="62"/>
        <v>710.45</v>
      </c>
      <c r="H263" s="41">
        <f t="shared" si="62"/>
        <v>0.38800000000000001</v>
      </c>
      <c r="I263" s="41">
        <f t="shared" si="62"/>
        <v>4.34</v>
      </c>
      <c r="J263" s="41">
        <f t="shared" si="62"/>
        <v>50.769999999999996</v>
      </c>
      <c r="K263" s="41">
        <f t="shared" si="62"/>
        <v>128.07</v>
      </c>
      <c r="L263" s="41">
        <f t="shared" si="62"/>
        <v>8.9400000000000013</v>
      </c>
      <c r="M263" s="31"/>
    </row>
    <row r="264" spans="1:13" ht="15.75" x14ac:dyDescent="0.25">
      <c r="A264" s="40" t="s">
        <v>53</v>
      </c>
      <c r="B264" s="41">
        <f t="shared" ref="B264:C264" si="63">B255+B263</f>
        <v>640</v>
      </c>
      <c r="C264" s="41">
        <f t="shared" si="63"/>
        <v>745</v>
      </c>
      <c r="D264" s="41">
        <f>SUM(D258:D263)</f>
        <v>49.62</v>
      </c>
      <c r="E264" s="41">
        <f t="shared" ref="E264:L264" si="64">SUM(E258:E263)</f>
        <v>51.019999999999996</v>
      </c>
      <c r="F264" s="41">
        <f t="shared" si="64"/>
        <v>172.07999999999998</v>
      </c>
      <c r="G264" s="41">
        <f t="shared" si="64"/>
        <v>1318.3000000000002</v>
      </c>
      <c r="H264" s="41">
        <f t="shared" si="64"/>
        <v>0.66599999999999993</v>
      </c>
      <c r="I264" s="41">
        <f t="shared" si="64"/>
        <v>6.08</v>
      </c>
      <c r="J264" s="41">
        <f t="shared" si="64"/>
        <v>73.84</v>
      </c>
      <c r="K264" s="41">
        <f t="shared" si="64"/>
        <v>219.64</v>
      </c>
      <c r="L264" s="41">
        <f t="shared" si="64"/>
        <v>16.8</v>
      </c>
      <c r="M264" s="15"/>
    </row>
    <row r="265" spans="1:13" s="2" customFormat="1" ht="15.75" x14ac:dyDescent="0.25">
      <c r="A265" s="94" t="s">
        <v>80</v>
      </c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2"/>
      <c r="M265" s="25"/>
    </row>
    <row r="266" spans="1:13" ht="15.75" x14ac:dyDescent="0.25">
      <c r="A266" s="16" t="s">
        <v>16</v>
      </c>
      <c r="B266" s="21"/>
      <c r="C266" s="21"/>
      <c r="D266" s="17"/>
      <c r="E266" s="17"/>
      <c r="F266" s="17"/>
      <c r="G266" s="17"/>
      <c r="H266" s="17"/>
      <c r="I266" s="17"/>
      <c r="J266" s="19"/>
      <c r="K266" s="17"/>
      <c r="L266" s="20"/>
      <c r="M266" s="15"/>
    </row>
    <row r="267" spans="1:13" ht="15.75" x14ac:dyDescent="0.25">
      <c r="A267" s="33" t="s">
        <v>114</v>
      </c>
      <c r="B267" s="34">
        <v>200</v>
      </c>
      <c r="C267" s="34">
        <v>220</v>
      </c>
      <c r="D267" s="33">
        <v>10.3</v>
      </c>
      <c r="E267" s="33">
        <v>12.4</v>
      </c>
      <c r="F267" s="33">
        <v>41.2</v>
      </c>
      <c r="G267" s="33">
        <v>318</v>
      </c>
      <c r="H267" s="33">
        <v>3.5999999999999997E-2</v>
      </c>
      <c r="I267" s="33">
        <v>0</v>
      </c>
      <c r="J267" s="39">
        <v>15</v>
      </c>
      <c r="K267" s="33">
        <v>8.4</v>
      </c>
      <c r="L267" s="35">
        <v>0.54</v>
      </c>
      <c r="M267" s="36">
        <v>261</v>
      </c>
    </row>
    <row r="268" spans="1:13" ht="17.25" customHeight="1" x14ac:dyDescent="0.25">
      <c r="A268" s="46" t="s">
        <v>115</v>
      </c>
      <c r="B268" s="34" t="s">
        <v>99</v>
      </c>
      <c r="C268" s="34" t="s">
        <v>99</v>
      </c>
      <c r="D268" s="17">
        <v>0.3</v>
      </c>
      <c r="E268" s="17">
        <v>0.1</v>
      </c>
      <c r="F268" s="17">
        <v>9.5</v>
      </c>
      <c r="G268" s="17">
        <v>40.1</v>
      </c>
      <c r="H268" s="17">
        <v>0</v>
      </c>
      <c r="I268" s="17">
        <v>0.02</v>
      </c>
      <c r="J268" s="37">
        <v>1</v>
      </c>
      <c r="K268" s="17">
        <v>7.9</v>
      </c>
      <c r="L268" s="66">
        <v>0.87</v>
      </c>
      <c r="M268" s="15">
        <v>459</v>
      </c>
    </row>
    <row r="269" spans="1:13" ht="15.75" x14ac:dyDescent="0.25">
      <c r="A269" s="17" t="s">
        <v>21</v>
      </c>
      <c r="B269" s="18">
        <v>30</v>
      </c>
      <c r="C269" s="18">
        <v>30</v>
      </c>
      <c r="D269" s="17">
        <v>2.25</v>
      </c>
      <c r="E269" s="17">
        <v>0.86999999999999988</v>
      </c>
      <c r="F269" s="17">
        <v>15.42</v>
      </c>
      <c r="G269" s="17">
        <v>78.509999999999991</v>
      </c>
      <c r="H269" s="17">
        <v>3.3000000000000002E-2</v>
      </c>
      <c r="I269" s="17">
        <v>0.51</v>
      </c>
      <c r="J269" s="37">
        <v>0</v>
      </c>
      <c r="K269" s="17">
        <v>14.1</v>
      </c>
      <c r="L269" s="20">
        <v>1.17</v>
      </c>
      <c r="M269" s="15">
        <v>576</v>
      </c>
    </row>
    <row r="270" spans="1:13" ht="15.75" x14ac:dyDescent="0.25">
      <c r="A270" s="33" t="s">
        <v>70</v>
      </c>
      <c r="B270" s="34">
        <v>30</v>
      </c>
      <c r="C270" s="34">
        <v>30</v>
      </c>
      <c r="D270" s="33">
        <v>2.25</v>
      </c>
      <c r="E270" s="33">
        <v>2.94</v>
      </c>
      <c r="F270" s="33">
        <v>22.32</v>
      </c>
      <c r="G270" s="33">
        <v>124.5</v>
      </c>
      <c r="H270" s="33">
        <v>3.0000000000000001E-3</v>
      </c>
      <c r="I270" s="33">
        <v>1.41</v>
      </c>
      <c r="J270" s="39">
        <v>0</v>
      </c>
      <c r="K270" s="33">
        <v>8.6999999999999993</v>
      </c>
      <c r="L270" s="35">
        <v>0.63</v>
      </c>
      <c r="M270" s="62">
        <v>582</v>
      </c>
    </row>
    <row r="271" spans="1:13" ht="15.75" x14ac:dyDescent="0.25">
      <c r="A271" s="40" t="s">
        <v>22</v>
      </c>
      <c r="B271" s="65" t="s">
        <v>124</v>
      </c>
      <c r="C271" s="65" t="s">
        <v>125</v>
      </c>
      <c r="D271" s="40">
        <f t="shared" ref="D271:L271" si="65">SUM(D267:D269)</f>
        <v>12.850000000000001</v>
      </c>
      <c r="E271" s="40">
        <f t="shared" si="65"/>
        <v>13.37</v>
      </c>
      <c r="F271" s="40">
        <f t="shared" si="65"/>
        <v>66.12</v>
      </c>
      <c r="G271" s="40">
        <f t="shared" si="65"/>
        <v>436.61</v>
      </c>
      <c r="H271" s="40">
        <f t="shared" si="65"/>
        <v>6.9000000000000006E-2</v>
      </c>
      <c r="I271" s="40">
        <f t="shared" si="65"/>
        <v>0.53</v>
      </c>
      <c r="J271" s="40">
        <f t="shared" si="65"/>
        <v>16</v>
      </c>
      <c r="K271" s="40">
        <f t="shared" si="65"/>
        <v>30.4</v>
      </c>
      <c r="L271" s="40">
        <f t="shared" si="65"/>
        <v>2.58</v>
      </c>
      <c r="M271" s="15"/>
    </row>
    <row r="272" spans="1:13" ht="15.75" x14ac:dyDescent="0.25">
      <c r="A272" s="16" t="s">
        <v>56</v>
      </c>
      <c r="B272" s="21"/>
      <c r="C272" s="21"/>
      <c r="D272" s="16"/>
      <c r="E272" s="16"/>
      <c r="F272" s="16"/>
      <c r="G272" s="22"/>
      <c r="H272" s="16"/>
      <c r="I272" s="16"/>
      <c r="J272" s="23"/>
      <c r="K272" s="16"/>
      <c r="L272" s="24"/>
      <c r="M272" s="15"/>
    </row>
    <row r="273" spans="1:13" ht="31.5" x14ac:dyDescent="0.25">
      <c r="A273" s="27" t="s">
        <v>49</v>
      </c>
      <c r="B273" s="18">
        <v>200</v>
      </c>
      <c r="C273" s="18">
        <v>250</v>
      </c>
      <c r="D273" s="17">
        <v>6.81</v>
      </c>
      <c r="E273" s="17">
        <v>8.49</v>
      </c>
      <c r="F273" s="17">
        <v>16.96</v>
      </c>
      <c r="G273" s="28">
        <v>165.96</v>
      </c>
      <c r="H273" s="17">
        <v>0.04</v>
      </c>
      <c r="I273" s="17">
        <v>2.35</v>
      </c>
      <c r="J273" s="37">
        <v>8</v>
      </c>
      <c r="K273" s="17">
        <v>36.75</v>
      </c>
      <c r="L273" s="20">
        <v>1.1000000000000001</v>
      </c>
      <c r="M273" s="15">
        <v>95</v>
      </c>
    </row>
    <row r="274" spans="1:13" ht="15.75" x14ac:dyDescent="0.25">
      <c r="A274" s="17" t="s">
        <v>63</v>
      </c>
      <c r="B274" s="18">
        <v>80</v>
      </c>
      <c r="C274" s="18">
        <v>100</v>
      </c>
      <c r="D274" s="17">
        <v>20.53</v>
      </c>
      <c r="E274" s="17">
        <v>16.5</v>
      </c>
      <c r="F274" s="17">
        <v>16.53</v>
      </c>
      <c r="G274" s="28">
        <v>107.3</v>
      </c>
      <c r="H274" s="17">
        <v>0.14000000000000001</v>
      </c>
      <c r="I274" s="17">
        <v>2.1</v>
      </c>
      <c r="J274" s="37">
        <v>0</v>
      </c>
      <c r="K274" s="17">
        <v>61</v>
      </c>
      <c r="L274" s="20">
        <v>1.29</v>
      </c>
      <c r="M274" s="15">
        <v>309</v>
      </c>
    </row>
    <row r="275" spans="1:13" s="74" customFormat="1" ht="19.5" customHeight="1" x14ac:dyDescent="0.25">
      <c r="A275" s="76" t="s">
        <v>109</v>
      </c>
      <c r="B275" s="69">
        <v>150</v>
      </c>
      <c r="C275" s="69">
        <v>180</v>
      </c>
      <c r="D275" s="70">
        <v>5.59</v>
      </c>
      <c r="E275" s="70">
        <v>5.85</v>
      </c>
      <c r="F275" s="70">
        <v>45.73</v>
      </c>
      <c r="G275" s="78">
        <v>253.44</v>
      </c>
      <c r="H275" s="70">
        <v>3.5999999999999997E-2</v>
      </c>
      <c r="I275" s="70">
        <v>0.32</v>
      </c>
      <c r="J275" s="71">
        <v>0</v>
      </c>
      <c r="K275" s="70">
        <v>8.2799999999999976</v>
      </c>
      <c r="L275" s="72">
        <v>0.01</v>
      </c>
      <c r="M275" s="73">
        <v>205</v>
      </c>
    </row>
    <row r="276" spans="1:13" ht="15.75" x14ac:dyDescent="0.25">
      <c r="A276" s="54" t="s">
        <v>59</v>
      </c>
      <c r="B276" s="18">
        <v>200</v>
      </c>
      <c r="C276" s="18">
        <v>200</v>
      </c>
      <c r="D276" s="17">
        <v>0.28999999999999998</v>
      </c>
      <c r="E276" s="17">
        <v>0</v>
      </c>
      <c r="F276" s="17">
        <v>19.3</v>
      </c>
      <c r="G276" s="28">
        <v>81</v>
      </c>
      <c r="H276" s="17">
        <v>0.02</v>
      </c>
      <c r="I276" s="17">
        <v>0.1</v>
      </c>
      <c r="J276" s="37">
        <v>3.3</v>
      </c>
      <c r="K276" s="17">
        <v>13.5</v>
      </c>
      <c r="L276" s="20">
        <v>1.1599999999999999</v>
      </c>
      <c r="M276" s="15">
        <v>487</v>
      </c>
    </row>
    <row r="277" spans="1:13" ht="15.75" x14ac:dyDescent="0.25">
      <c r="A277" s="17" t="s">
        <v>20</v>
      </c>
      <c r="B277" s="18">
        <v>25</v>
      </c>
      <c r="C277" s="18">
        <v>40</v>
      </c>
      <c r="D277" s="17">
        <v>2.4</v>
      </c>
      <c r="E277" s="17">
        <v>0.45</v>
      </c>
      <c r="F277" s="17">
        <v>12.3</v>
      </c>
      <c r="G277" s="17">
        <f>D277*4+E277*9+F277*4</f>
        <v>62.85</v>
      </c>
      <c r="H277" s="17">
        <v>7.4999999999999983E-2</v>
      </c>
      <c r="I277" s="17">
        <v>0.69</v>
      </c>
      <c r="J277" s="37">
        <v>0</v>
      </c>
      <c r="K277" s="17">
        <v>9.9</v>
      </c>
      <c r="L277" s="20">
        <v>1.32</v>
      </c>
      <c r="M277" s="15">
        <v>574</v>
      </c>
    </row>
    <row r="278" spans="1:13" ht="15.75" x14ac:dyDescent="0.25">
      <c r="A278" s="17" t="s">
        <v>21</v>
      </c>
      <c r="B278" s="18">
        <v>35</v>
      </c>
      <c r="C278" s="18">
        <v>45</v>
      </c>
      <c r="D278" s="17">
        <v>4.5999999999999996</v>
      </c>
      <c r="E278" s="17">
        <v>0.54</v>
      </c>
      <c r="F278" s="17">
        <v>29.5</v>
      </c>
      <c r="G278" s="28">
        <v>125.6</v>
      </c>
      <c r="H278" s="17">
        <v>3.3000000000000002E-2</v>
      </c>
      <c r="I278" s="17">
        <v>0.51</v>
      </c>
      <c r="J278" s="37">
        <v>0</v>
      </c>
      <c r="K278" s="17">
        <v>14.1</v>
      </c>
      <c r="L278" s="20">
        <v>1.17</v>
      </c>
      <c r="M278" s="15">
        <v>576</v>
      </c>
    </row>
    <row r="279" spans="1:13" s="7" customFormat="1" ht="15.75" x14ac:dyDescent="0.25">
      <c r="A279" s="40" t="s">
        <v>52</v>
      </c>
      <c r="B279" s="41">
        <f>SUM(B273:B278)</f>
        <v>690</v>
      </c>
      <c r="C279" s="41">
        <f>SUM(C273:C278)</f>
        <v>815</v>
      </c>
      <c r="D279" s="41">
        <f t="shared" ref="D279:L279" si="66">SUM(D273:D278)</f>
        <v>40.22</v>
      </c>
      <c r="E279" s="41">
        <f t="shared" si="66"/>
        <v>31.830000000000002</v>
      </c>
      <c r="F279" s="41">
        <f t="shared" si="66"/>
        <v>140.32</v>
      </c>
      <c r="G279" s="41">
        <f t="shared" si="66"/>
        <v>796.15000000000009</v>
      </c>
      <c r="H279" s="41">
        <f t="shared" si="66"/>
        <v>0.34399999999999997</v>
      </c>
      <c r="I279" s="41">
        <f t="shared" si="66"/>
        <v>6.07</v>
      </c>
      <c r="J279" s="41">
        <f t="shared" si="66"/>
        <v>11.3</v>
      </c>
      <c r="K279" s="41">
        <f t="shared" si="66"/>
        <v>143.53</v>
      </c>
      <c r="L279" s="41">
        <f t="shared" si="66"/>
        <v>6.05</v>
      </c>
      <c r="M279" s="31"/>
    </row>
    <row r="280" spans="1:13" ht="15.75" x14ac:dyDescent="0.25">
      <c r="A280" s="40" t="s">
        <v>53</v>
      </c>
      <c r="B280" s="41">
        <f t="shared" ref="B280:C280" si="67">B271+B279</f>
        <v>1155</v>
      </c>
      <c r="C280" s="41">
        <f t="shared" si="67"/>
        <v>1300</v>
      </c>
      <c r="D280" s="41">
        <f>SUM(D274:D279)</f>
        <v>73.63</v>
      </c>
      <c r="E280" s="41">
        <f t="shared" ref="E280:L280" si="68">SUM(E274:E279)</f>
        <v>55.17</v>
      </c>
      <c r="F280" s="41">
        <f t="shared" si="68"/>
        <v>263.68</v>
      </c>
      <c r="G280" s="41">
        <f t="shared" si="68"/>
        <v>1426.3400000000001</v>
      </c>
      <c r="H280" s="41">
        <f t="shared" si="68"/>
        <v>0.64800000000000002</v>
      </c>
      <c r="I280" s="41">
        <f t="shared" si="68"/>
        <v>9.7899999999999991</v>
      </c>
      <c r="J280" s="41">
        <f t="shared" si="68"/>
        <v>14.600000000000001</v>
      </c>
      <c r="K280" s="41">
        <f t="shared" si="68"/>
        <v>250.31</v>
      </c>
      <c r="L280" s="41">
        <f t="shared" si="68"/>
        <v>11</v>
      </c>
      <c r="M280" s="15"/>
    </row>
    <row r="281" spans="1:13" s="2" customFormat="1" ht="15.75" x14ac:dyDescent="0.25">
      <c r="A281" s="92" t="s">
        <v>81</v>
      </c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25"/>
    </row>
    <row r="282" spans="1:13" ht="15.75" x14ac:dyDescent="0.25">
      <c r="A282" s="16" t="s">
        <v>16</v>
      </c>
      <c r="B282" s="21"/>
      <c r="C282" s="21"/>
      <c r="D282" s="17"/>
      <c r="E282" s="17"/>
      <c r="F282" s="17"/>
      <c r="G282" s="17"/>
      <c r="H282" s="17"/>
      <c r="I282" s="17"/>
      <c r="J282" s="19"/>
      <c r="K282" s="17"/>
      <c r="L282" s="20"/>
      <c r="M282" s="15"/>
    </row>
    <row r="283" spans="1:13" ht="15.75" x14ac:dyDescent="0.25">
      <c r="A283" s="27" t="s">
        <v>110</v>
      </c>
      <c r="B283" s="18">
        <v>200</v>
      </c>
      <c r="C283" s="18">
        <v>250</v>
      </c>
      <c r="D283" s="17">
        <v>12.65</v>
      </c>
      <c r="E283" s="17">
        <v>11.12</v>
      </c>
      <c r="F283" s="17">
        <v>16.8</v>
      </c>
      <c r="G283" s="17">
        <f>D283*4+E283*9+F283*4</f>
        <v>217.88</v>
      </c>
      <c r="H283" s="17">
        <v>0.06</v>
      </c>
      <c r="I283" s="17">
        <v>0.45</v>
      </c>
      <c r="J283" s="37">
        <v>0</v>
      </c>
      <c r="K283" s="17">
        <v>114.75</v>
      </c>
      <c r="L283" s="20">
        <v>0.56000000000000005</v>
      </c>
      <c r="M283" s="15">
        <v>234</v>
      </c>
    </row>
    <row r="284" spans="1:13" ht="15.75" x14ac:dyDescent="0.25">
      <c r="A284" s="27" t="s">
        <v>24</v>
      </c>
      <c r="B284" s="18">
        <v>200</v>
      </c>
      <c r="C284" s="18">
        <v>200</v>
      </c>
      <c r="D284" s="17">
        <v>3.1</v>
      </c>
      <c r="E284" s="17">
        <v>3.27</v>
      </c>
      <c r="F284" s="17">
        <v>19.670000000000002</v>
      </c>
      <c r="G284" s="17">
        <v>117.23</v>
      </c>
      <c r="H284" s="17">
        <v>0.02</v>
      </c>
      <c r="I284" s="17">
        <v>0.08</v>
      </c>
      <c r="J284" s="37">
        <v>0.2</v>
      </c>
      <c r="K284" s="17">
        <v>105</v>
      </c>
      <c r="L284" s="20">
        <v>7.0000000000000007E-2</v>
      </c>
      <c r="M284" s="15">
        <v>465</v>
      </c>
    </row>
    <row r="285" spans="1:13" ht="15.75" x14ac:dyDescent="0.25">
      <c r="A285" s="27" t="s">
        <v>25</v>
      </c>
      <c r="B285" s="18">
        <v>15</v>
      </c>
      <c r="C285" s="18">
        <v>20</v>
      </c>
      <c r="D285" s="17">
        <v>3.48</v>
      </c>
      <c r="E285" s="17">
        <v>4.43</v>
      </c>
      <c r="F285" s="17">
        <v>0</v>
      </c>
      <c r="G285" s="17">
        <v>53.7</v>
      </c>
      <c r="H285" s="17">
        <v>0</v>
      </c>
      <c r="I285" s="17">
        <v>0</v>
      </c>
      <c r="J285" s="37">
        <v>0</v>
      </c>
      <c r="K285" s="17">
        <v>2</v>
      </c>
      <c r="L285" s="20">
        <v>0</v>
      </c>
      <c r="M285" s="15">
        <v>79</v>
      </c>
    </row>
    <row r="286" spans="1:13" ht="15.75" x14ac:dyDescent="0.25">
      <c r="A286" s="17" t="s">
        <v>21</v>
      </c>
      <c r="B286" s="18">
        <v>30</v>
      </c>
      <c r="C286" s="18">
        <v>30</v>
      </c>
      <c r="D286" s="17">
        <v>2.25</v>
      </c>
      <c r="E286" s="17">
        <v>0.86999999999999988</v>
      </c>
      <c r="F286" s="17">
        <v>15.42</v>
      </c>
      <c r="G286" s="17">
        <v>78.509999999999991</v>
      </c>
      <c r="H286" s="17">
        <v>3.3000000000000002E-2</v>
      </c>
      <c r="I286" s="17">
        <v>0.51</v>
      </c>
      <c r="J286" s="37">
        <v>0</v>
      </c>
      <c r="K286" s="17">
        <v>14.1</v>
      </c>
      <c r="L286" s="20">
        <v>1.17</v>
      </c>
      <c r="M286" s="15">
        <v>576</v>
      </c>
    </row>
    <row r="287" spans="1:13" ht="15.75" x14ac:dyDescent="0.25">
      <c r="A287" s="40" t="s">
        <v>47</v>
      </c>
      <c r="B287" s="41">
        <f t="shared" ref="B287:L287" si="69">SUM(B283:B286)</f>
        <v>445</v>
      </c>
      <c r="C287" s="41">
        <f t="shared" si="69"/>
        <v>500</v>
      </c>
      <c r="D287" s="40">
        <f t="shared" si="69"/>
        <v>21.48</v>
      </c>
      <c r="E287" s="40">
        <f t="shared" si="69"/>
        <v>19.690000000000001</v>
      </c>
      <c r="F287" s="40">
        <f t="shared" si="69"/>
        <v>51.89</v>
      </c>
      <c r="G287" s="40">
        <f t="shared" si="69"/>
        <v>467.32</v>
      </c>
      <c r="H287" s="40">
        <f t="shared" si="69"/>
        <v>0.113</v>
      </c>
      <c r="I287" s="40">
        <f t="shared" si="69"/>
        <v>1.04</v>
      </c>
      <c r="J287" s="40">
        <f t="shared" si="69"/>
        <v>0.2</v>
      </c>
      <c r="K287" s="40">
        <f t="shared" si="69"/>
        <v>235.85</v>
      </c>
      <c r="L287" s="40">
        <f t="shared" si="69"/>
        <v>1.8</v>
      </c>
      <c r="M287" s="15"/>
    </row>
    <row r="288" spans="1:13" ht="15.75" x14ac:dyDescent="0.25">
      <c r="A288" s="27" t="s">
        <v>64</v>
      </c>
      <c r="B288" s="18">
        <v>200</v>
      </c>
      <c r="C288" s="18">
        <v>250</v>
      </c>
      <c r="D288" s="17">
        <v>6.81</v>
      </c>
      <c r="E288" s="17">
        <v>8.49</v>
      </c>
      <c r="F288" s="17">
        <v>16.96</v>
      </c>
      <c r="G288" s="28">
        <v>165.96</v>
      </c>
      <c r="H288" s="17">
        <v>7.0000000000000007E-2</v>
      </c>
      <c r="I288" s="17">
        <v>0.22000000000000003</v>
      </c>
      <c r="J288" s="37">
        <v>5.75</v>
      </c>
      <c r="K288" s="17">
        <v>30.5</v>
      </c>
      <c r="L288" s="20">
        <v>1.01</v>
      </c>
      <c r="M288" s="15">
        <v>95</v>
      </c>
    </row>
    <row r="289" spans="1:14" ht="15.75" x14ac:dyDescent="0.25">
      <c r="A289" s="17" t="s">
        <v>65</v>
      </c>
      <c r="B289" s="18">
        <v>220</v>
      </c>
      <c r="C289" s="18">
        <v>250</v>
      </c>
      <c r="D289" s="17">
        <v>11.4</v>
      </c>
      <c r="E289" s="17">
        <v>18.2</v>
      </c>
      <c r="F289" s="17">
        <v>25.4</v>
      </c>
      <c r="G289" s="28">
        <v>370.6</v>
      </c>
      <c r="H289" s="17">
        <v>0.16</v>
      </c>
      <c r="I289" s="17">
        <v>2.39</v>
      </c>
      <c r="J289" s="37">
        <v>2.5</v>
      </c>
      <c r="K289" s="17">
        <v>45.17</v>
      </c>
      <c r="L289" s="20">
        <v>2.42</v>
      </c>
      <c r="M289" s="15">
        <v>322</v>
      </c>
    </row>
    <row r="290" spans="1:14" ht="15.75" x14ac:dyDescent="0.25">
      <c r="A290" s="28" t="s">
        <v>34</v>
      </c>
      <c r="B290" s="29">
        <v>200</v>
      </c>
      <c r="C290" s="29">
        <v>200</v>
      </c>
      <c r="D290" s="17">
        <v>0.67</v>
      </c>
      <c r="E290" s="17">
        <v>0.27</v>
      </c>
      <c r="F290" s="17">
        <v>18.3</v>
      </c>
      <c r="G290" s="17">
        <v>78</v>
      </c>
      <c r="H290" s="17">
        <v>0.01</v>
      </c>
      <c r="I290" s="17">
        <v>0.8</v>
      </c>
      <c r="J290" s="37">
        <v>80</v>
      </c>
      <c r="K290" s="17">
        <v>11.9</v>
      </c>
      <c r="L290" s="20">
        <v>0.61</v>
      </c>
      <c r="M290" s="15">
        <v>496</v>
      </c>
    </row>
    <row r="291" spans="1:14" ht="15.75" x14ac:dyDescent="0.25">
      <c r="A291" s="17" t="s">
        <v>20</v>
      </c>
      <c r="B291" s="18">
        <v>25</v>
      </c>
      <c r="C291" s="18">
        <v>40</v>
      </c>
      <c r="D291" s="17">
        <v>2.4</v>
      </c>
      <c r="E291" s="17">
        <v>0.45</v>
      </c>
      <c r="F291" s="17">
        <v>12.3</v>
      </c>
      <c r="G291" s="17">
        <f>D291*4+E291*9+F291*4</f>
        <v>62.85</v>
      </c>
      <c r="H291" s="17">
        <v>7.4999999999999983E-2</v>
      </c>
      <c r="I291" s="17">
        <v>0.69</v>
      </c>
      <c r="J291" s="37">
        <v>0</v>
      </c>
      <c r="K291" s="17">
        <v>9.9</v>
      </c>
      <c r="L291" s="20">
        <v>1.32</v>
      </c>
      <c r="M291" s="15">
        <v>574</v>
      </c>
    </row>
    <row r="292" spans="1:14" ht="15.75" x14ac:dyDescent="0.25">
      <c r="A292" s="17" t="s">
        <v>21</v>
      </c>
      <c r="B292" s="18">
        <v>35</v>
      </c>
      <c r="C292" s="18">
        <v>45</v>
      </c>
      <c r="D292" s="17">
        <v>4.5999999999999996</v>
      </c>
      <c r="E292" s="17">
        <v>0.54</v>
      </c>
      <c r="F292" s="17">
        <v>29.5</v>
      </c>
      <c r="G292" s="28">
        <v>125.6</v>
      </c>
      <c r="H292" s="17">
        <v>3.3000000000000002E-2</v>
      </c>
      <c r="I292" s="17">
        <v>0.51</v>
      </c>
      <c r="J292" s="37">
        <v>0</v>
      </c>
      <c r="K292" s="17">
        <v>14.1</v>
      </c>
      <c r="L292" s="20">
        <v>1.17</v>
      </c>
      <c r="M292" s="15">
        <v>576</v>
      </c>
    </row>
    <row r="293" spans="1:14" s="7" customFormat="1" ht="15.75" x14ac:dyDescent="0.25">
      <c r="A293" s="40" t="s">
        <v>52</v>
      </c>
      <c r="B293" s="41">
        <f>SUM(B288:B292)</f>
        <v>680</v>
      </c>
      <c r="C293" s="41">
        <f>SUM(C288:C292)</f>
        <v>785</v>
      </c>
      <c r="D293" s="41">
        <f t="shared" ref="D293:L293" si="70">SUM(D288:D292)</f>
        <v>25.880000000000003</v>
      </c>
      <c r="E293" s="41">
        <f t="shared" si="70"/>
        <v>27.949999999999996</v>
      </c>
      <c r="F293" s="41">
        <f t="shared" si="70"/>
        <v>102.46</v>
      </c>
      <c r="G293" s="41">
        <f t="shared" si="70"/>
        <v>803.0100000000001</v>
      </c>
      <c r="H293" s="41">
        <f t="shared" si="70"/>
        <v>0.34799999999999998</v>
      </c>
      <c r="I293" s="41">
        <f t="shared" si="70"/>
        <v>4.6099999999999994</v>
      </c>
      <c r="J293" s="41">
        <f t="shared" si="70"/>
        <v>88.25</v>
      </c>
      <c r="K293" s="41">
        <f t="shared" si="70"/>
        <v>111.57000000000001</v>
      </c>
      <c r="L293" s="41">
        <f t="shared" si="70"/>
        <v>6.53</v>
      </c>
      <c r="M293" s="31"/>
    </row>
    <row r="294" spans="1:14" ht="15.75" x14ac:dyDescent="0.25">
      <c r="A294" s="40" t="s">
        <v>53</v>
      </c>
      <c r="B294" s="41">
        <f t="shared" ref="B294:C294" si="71">B286+B293</f>
        <v>710</v>
      </c>
      <c r="C294" s="41">
        <f t="shared" si="71"/>
        <v>815</v>
      </c>
      <c r="D294" s="41">
        <f>SUM(D288:D293)</f>
        <v>51.760000000000005</v>
      </c>
      <c r="E294" s="41">
        <f t="shared" ref="E294:L294" si="72">SUM(E288:E293)</f>
        <v>55.899999999999991</v>
      </c>
      <c r="F294" s="41">
        <f t="shared" si="72"/>
        <v>204.92</v>
      </c>
      <c r="G294" s="41">
        <f t="shared" si="72"/>
        <v>1606.0200000000002</v>
      </c>
      <c r="H294" s="41">
        <f t="shared" si="72"/>
        <v>0.69599999999999995</v>
      </c>
      <c r="I294" s="41">
        <f t="shared" si="72"/>
        <v>9.2199999999999989</v>
      </c>
      <c r="J294" s="41">
        <f t="shared" si="72"/>
        <v>176.5</v>
      </c>
      <c r="K294" s="41">
        <f t="shared" si="72"/>
        <v>223.14000000000001</v>
      </c>
      <c r="L294" s="41">
        <f t="shared" si="72"/>
        <v>13.06</v>
      </c>
      <c r="M294" s="15"/>
    </row>
    <row r="295" spans="1:14" s="2" customFormat="1" ht="15.75" x14ac:dyDescent="0.25">
      <c r="A295" s="94" t="s">
        <v>82</v>
      </c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2"/>
      <c r="M295" s="25"/>
    </row>
    <row r="296" spans="1:14" ht="15.75" x14ac:dyDescent="0.25">
      <c r="A296" s="16" t="s">
        <v>16</v>
      </c>
      <c r="B296" s="21"/>
      <c r="C296" s="21"/>
      <c r="D296" s="17"/>
      <c r="E296" s="17"/>
      <c r="F296" s="17"/>
      <c r="G296" s="17"/>
      <c r="H296" s="17"/>
      <c r="I296" s="17"/>
      <c r="J296" s="19"/>
      <c r="K296" s="17"/>
      <c r="L296" s="20"/>
      <c r="M296" s="15"/>
    </row>
    <row r="297" spans="1:14" ht="15.75" x14ac:dyDescent="0.25">
      <c r="A297" s="54" t="s">
        <v>111</v>
      </c>
      <c r="B297" s="18">
        <v>200</v>
      </c>
      <c r="C297" s="18">
        <v>250</v>
      </c>
      <c r="D297" s="17">
        <v>13.8</v>
      </c>
      <c r="E297" s="17">
        <v>13.8</v>
      </c>
      <c r="F297" s="17">
        <v>65.2</v>
      </c>
      <c r="G297" s="17">
        <f>F297*4+E297*9+D297*4</f>
        <v>440.2</v>
      </c>
      <c r="H297" s="17">
        <v>7.0999999999999994E-2</v>
      </c>
      <c r="I297" s="17">
        <v>0.12</v>
      </c>
      <c r="J297" s="37">
        <v>0.34</v>
      </c>
      <c r="K297" s="17">
        <v>95</v>
      </c>
      <c r="L297" s="20">
        <v>0.55000000000000004</v>
      </c>
      <c r="M297" s="15">
        <v>229</v>
      </c>
    </row>
    <row r="298" spans="1:14" ht="15.2" customHeight="1" x14ac:dyDescent="0.25">
      <c r="A298" s="52" t="s">
        <v>28</v>
      </c>
      <c r="B298" s="53">
        <v>200</v>
      </c>
      <c r="C298" s="53">
        <v>200</v>
      </c>
      <c r="D298" s="17">
        <v>0.2</v>
      </c>
      <c r="E298" s="17">
        <v>0.1</v>
      </c>
      <c r="F298" s="17">
        <v>9.3000000000000007</v>
      </c>
      <c r="G298" s="17">
        <f>D298*4+E298*9+F298*4</f>
        <v>38.900000000000006</v>
      </c>
      <c r="H298" s="17">
        <v>0</v>
      </c>
      <c r="I298" s="17">
        <v>0</v>
      </c>
      <c r="J298" s="37">
        <v>0</v>
      </c>
      <c r="K298" s="17">
        <v>5.0999999999999996</v>
      </c>
      <c r="L298" s="20">
        <v>0.82</v>
      </c>
      <c r="M298" s="15">
        <v>457</v>
      </c>
      <c r="N298" s="7"/>
    </row>
    <row r="299" spans="1:14" ht="15.75" x14ac:dyDescent="0.25">
      <c r="A299" s="17" t="s">
        <v>18</v>
      </c>
      <c r="B299" s="53">
        <v>10</v>
      </c>
      <c r="C299" s="47">
        <v>10</v>
      </c>
      <c r="D299" s="54">
        <v>0.13</v>
      </c>
      <c r="E299" s="54">
        <v>7.25</v>
      </c>
      <c r="F299" s="54">
        <v>0.09</v>
      </c>
      <c r="G299" s="54">
        <v>66.099999999999994</v>
      </c>
      <c r="H299" s="54">
        <v>0</v>
      </c>
      <c r="I299" s="54">
        <v>0.01</v>
      </c>
      <c r="J299" s="55">
        <v>0</v>
      </c>
      <c r="K299" s="54">
        <v>0.24</v>
      </c>
      <c r="L299" s="56">
        <v>0</v>
      </c>
      <c r="M299" s="57">
        <v>75</v>
      </c>
    </row>
    <row r="300" spans="1:14" ht="15.75" x14ac:dyDescent="0.25">
      <c r="A300" s="17" t="s">
        <v>21</v>
      </c>
      <c r="B300" s="18">
        <v>30</v>
      </c>
      <c r="C300" s="18">
        <v>30</v>
      </c>
      <c r="D300" s="17">
        <v>2.25</v>
      </c>
      <c r="E300" s="17">
        <v>0.86999999999999988</v>
      </c>
      <c r="F300" s="17">
        <v>15.42</v>
      </c>
      <c r="G300" s="17">
        <v>78.509999999999991</v>
      </c>
      <c r="H300" s="17">
        <v>3.3000000000000002E-2</v>
      </c>
      <c r="I300" s="17">
        <v>0.51</v>
      </c>
      <c r="J300" s="37">
        <v>0</v>
      </c>
      <c r="K300" s="17">
        <v>14.1</v>
      </c>
      <c r="L300" s="20">
        <v>1.17</v>
      </c>
      <c r="M300" s="15">
        <v>576</v>
      </c>
    </row>
    <row r="301" spans="1:14" ht="16.5" thickBot="1" x14ac:dyDescent="0.3">
      <c r="A301" s="40" t="s">
        <v>22</v>
      </c>
      <c r="B301" s="41">
        <f t="shared" ref="B301:L301" si="73">SUM(B297:B300)</f>
        <v>440</v>
      </c>
      <c r="C301" s="41">
        <f t="shared" si="73"/>
        <v>490</v>
      </c>
      <c r="D301" s="58">
        <f t="shared" si="73"/>
        <v>16.380000000000003</v>
      </c>
      <c r="E301" s="40">
        <f t="shared" si="73"/>
        <v>22.02</v>
      </c>
      <c r="F301" s="40">
        <f t="shared" si="73"/>
        <v>90.01</v>
      </c>
      <c r="G301" s="40">
        <f t="shared" si="73"/>
        <v>623.71</v>
      </c>
      <c r="H301" s="40">
        <f t="shared" si="73"/>
        <v>0.104</v>
      </c>
      <c r="I301" s="40">
        <f t="shared" si="73"/>
        <v>0.64</v>
      </c>
      <c r="J301" s="40">
        <f t="shared" si="73"/>
        <v>0.34</v>
      </c>
      <c r="K301" s="40">
        <f t="shared" si="73"/>
        <v>114.43999999999998</v>
      </c>
      <c r="L301" s="40">
        <f t="shared" si="73"/>
        <v>2.54</v>
      </c>
      <c r="M301" s="30"/>
    </row>
    <row r="302" spans="1:14" ht="16.5" thickTop="1" x14ac:dyDescent="0.25">
      <c r="A302" s="16" t="s">
        <v>56</v>
      </c>
      <c r="B302" s="21"/>
      <c r="C302" s="21"/>
      <c r="D302" s="16"/>
      <c r="E302" s="16"/>
      <c r="F302" s="16"/>
      <c r="G302" s="22"/>
      <c r="H302" s="16"/>
      <c r="I302" s="16"/>
      <c r="J302" s="23"/>
      <c r="K302" s="16"/>
      <c r="L302" s="24"/>
      <c r="M302" s="15"/>
    </row>
    <row r="303" spans="1:14" ht="15.75" x14ac:dyDescent="0.25">
      <c r="A303" s="52" t="s">
        <v>66</v>
      </c>
      <c r="B303" s="18">
        <v>200</v>
      </c>
      <c r="C303" s="18">
        <v>250</v>
      </c>
      <c r="D303" s="17">
        <v>9.3000000000000007</v>
      </c>
      <c r="E303" s="17">
        <v>11.4</v>
      </c>
      <c r="F303" s="17">
        <v>10.050000000000001</v>
      </c>
      <c r="G303" s="28">
        <v>180</v>
      </c>
      <c r="H303" s="17">
        <v>7.0000000000000007E-2</v>
      </c>
      <c r="I303" s="17">
        <v>0.22000000000000003</v>
      </c>
      <c r="J303" s="37">
        <v>5.75</v>
      </c>
      <c r="K303" s="17">
        <v>30.5</v>
      </c>
      <c r="L303" s="20">
        <v>1.01</v>
      </c>
      <c r="M303" s="15">
        <v>122</v>
      </c>
    </row>
    <row r="304" spans="1:14" ht="15.75" x14ac:dyDescent="0.25">
      <c r="A304" s="54" t="s">
        <v>69</v>
      </c>
      <c r="B304" s="18">
        <v>90</v>
      </c>
      <c r="C304" s="18">
        <v>100</v>
      </c>
      <c r="D304" s="17">
        <v>13.6</v>
      </c>
      <c r="E304" s="17">
        <v>14.4</v>
      </c>
      <c r="F304" s="38">
        <v>4</v>
      </c>
      <c r="G304" s="28">
        <f>F304*4+E304*9+D304*4</f>
        <v>200</v>
      </c>
      <c r="H304" s="17">
        <v>7.6999999999999999E-2</v>
      </c>
      <c r="I304" s="17">
        <v>2.1</v>
      </c>
      <c r="J304" s="37">
        <v>0</v>
      </c>
      <c r="K304" s="17">
        <v>17.100000000000001</v>
      </c>
      <c r="L304" s="20">
        <v>3.44</v>
      </c>
      <c r="M304" s="15">
        <v>309</v>
      </c>
    </row>
    <row r="305" spans="1:14" ht="15.75" x14ac:dyDescent="0.25">
      <c r="A305" s="17" t="s">
        <v>101</v>
      </c>
      <c r="B305" s="18">
        <v>150</v>
      </c>
      <c r="C305" s="18">
        <v>180</v>
      </c>
      <c r="D305" s="17">
        <v>10.62</v>
      </c>
      <c r="E305" s="17">
        <v>7.94</v>
      </c>
      <c r="F305" s="17">
        <v>65.349999999999994</v>
      </c>
      <c r="G305" s="28">
        <v>302.22000000000003</v>
      </c>
      <c r="H305" s="17">
        <v>0.35</v>
      </c>
      <c r="I305" s="17">
        <v>1.05</v>
      </c>
      <c r="J305" s="37">
        <v>0</v>
      </c>
      <c r="K305" s="17">
        <v>61</v>
      </c>
      <c r="L305" s="20">
        <v>1.29</v>
      </c>
      <c r="M305" s="15">
        <v>202</v>
      </c>
    </row>
    <row r="306" spans="1:14" ht="15.75" x14ac:dyDescent="0.25">
      <c r="A306" s="54" t="s">
        <v>32</v>
      </c>
      <c r="B306" s="18">
        <v>200</v>
      </c>
      <c r="C306" s="18">
        <v>200</v>
      </c>
      <c r="D306" s="17">
        <v>0</v>
      </c>
      <c r="E306" s="17">
        <v>0</v>
      </c>
      <c r="F306" s="17">
        <v>7.5</v>
      </c>
      <c r="G306" s="17">
        <f>D306*4+E306*9+F306*4</f>
        <v>30</v>
      </c>
      <c r="H306" s="17">
        <v>0</v>
      </c>
      <c r="I306" s="17">
        <v>0</v>
      </c>
      <c r="J306" s="37">
        <v>0</v>
      </c>
      <c r="K306" s="17">
        <v>1.7</v>
      </c>
      <c r="L306" s="20">
        <v>0.01</v>
      </c>
      <c r="M306" s="15">
        <v>484</v>
      </c>
    </row>
    <row r="307" spans="1:14" ht="15.75" x14ac:dyDescent="0.25">
      <c r="A307" s="17" t="s">
        <v>20</v>
      </c>
      <c r="B307" s="18">
        <v>25</v>
      </c>
      <c r="C307" s="18">
        <v>40</v>
      </c>
      <c r="D307" s="17">
        <v>2.4</v>
      </c>
      <c r="E307" s="17">
        <v>0.45</v>
      </c>
      <c r="F307" s="17">
        <v>12.3</v>
      </c>
      <c r="G307" s="17">
        <f>D307*4+E307*9+F307*4</f>
        <v>62.85</v>
      </c>
      <c r="H307" s="17">
        <v>7.4999999999999983E-2</v>
      </c>
      <c r="I307" s="17">
        <v>0.69</v>
      </c>
      <c r="J307" s="37">
        <v>0</v>
      </c>
      <c r="K307" s="17">
        <v>9.9</v>
      </c>
      <c r="L307" s="20">
        <v>1.32</v>
      </c>
      <c r="M307" s="15">
        <v>574</v>
      </c>
    </row>
    <row r="308" spans="1:14" ht="15.75" x14ac:dyDescent="0.25">
      <c r="A308" s="17" t="s">
        <v>21</v>
      </c>
      <c r="B308" s="18">
        <v>35</v>
      </c>
      <c r="C308" s="18">
        <v>45</v>
      </c>
      <c r="D308" s="17">
        <v>4.5999999999999996</v>
      </c>
      <c r="E308" s="17">
        <v>0.54</v>
      </c>
      <c r="F308" s="17">
        <v>29.5</v>
      </c>
      <c r="G308" s="28">
        <v>125.6</v>
      </c>
      <c r="H308" s="17">
        <v>3.3000000000000002E-2</v>
      </c>
      <c r="I308" s="17">
        <v>0.51</v>
      </c>
      <c r="J308" s="37">
        <v>0</v>
      </c>
      <c r="K308" s="17">
        <v>14.1</v>
      </c>
      <c r="L308" s="20">
        <v>1.17</v>
      </c>
      <c r="M308" s="15">
        <v>576</v>
      </c>
    </row>
    <row r="309" spans="1:14" s="7" customFormat="1" ht="15.75" x14ac:dyDescent="0.25">
      <c r="A309" s="40" t="s">
        <v>52</v>
      </c>
      <c r="B309" s="41">
        <f>SUM(B304:B308)</f>
        <v>500</v>
      </c>
      <c r="C309" s="41">
        <f>SUM(C304:C308)</f>
        <v>565</v>
      </c>
      <c r="D309" s="41">
        <f t="shared" ref="D309:L309" si="74">SUM(D303:D308)</f>
        <v>40.519999999999996</v>
      </c>
      <c r="E309" s="41">
        <f t="shared" si="74"/>
        <v>34.730000000000004</v>
      </c>
      <c r="F309" s="41">
        <f t="shared" si="74"/>
        <v>128.69999999999999</v>
      </c>
      <c r="G309" s="41">
        <f t="shared" si="74"/>
        <v>900.67000000000007</v>
      </c>
      <c r="H309" s="41">
        <f t="shared" si="74"/>
        <v>0.60499999999999998</v>
      </c>
      <c r="I309" s="41">
        <f t="shared" si="74"/>
        <v>4.57</v>
      </c>
      <c r="J309" s="41">
        <f t="shared" si="74"/>
        <v>5.75</v>
      </c>
      <c r="K309" s="41">
        <f t="shared" si="74"/>
        <v>134.30000000000001</v>
      </c>
      <c r="L309" s="41">
        <f t="shared" si="74"/>
        <v>8.24</v>
      </c>
      <c r="M309" s="31"/>
    </row>
    <row r="310" spans="1:14" ht="15.75" x14ac:dyDescent="0.25">
      <c r="A310" s="40" t="s">
        <v>53</v>
      </c>
      <c r="B310" s="41">
        <f t="shared" ref="B310:C310" si="75">B301+B309</f>
        <v>940</v>
      </c>
      <c r="C310" s="41">
        <f t="shared" si="75"/>
        <v>1055</v>
      </c>
      <c r="D310" s="41">
        <f>SUM(D303:D309)</f>
        <v>81.039999999999992</v>
      </c>
      <c r="E310" s="41">
        <f t="shared" ref="E310:L310" si="76">SUM(E303:E309)</f>
        <v>69.460000000000008</v>
      </c>
      <c r="F310" s="41">
        <f t="shared" si="76"/>
        <v>257.39999999999998</v>
      </c>
      <c r="G310" s="41">
        <f t="shared" si="76"/>
        <v>1801.3400000000001</v>
      </c>
      <c r="H310" s="41">
        <f t="shared" si="76"/>
        <v>1.21</v>
      </c>
      <c r="I310" s="41">
        <f t="shared" si="76"/>
        <v>9.14</v>
      </c>
      <c r="J310" s="41">
        <f t="shared" si="76"/>
        <v>11.5</v>
      </c>
      <c r="K310" s="41">
        <f t="shared" si="76"/>
        <v>268.60000000000002</v>
      </c>
      <c r="L310" s="41">
        <f t="shared" si="76"/>
        <v>16.48</v>
      </c>
      <c r="M310" s="15"/>
    </row>
    <row r="311" spans="1:14" s="2" customFormat="1" ht="15.75" x14ac:dyDescent="0.25">
      <c r="A311" s="94" t="s">
        <v>84</v>
      </c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2"/>
      <c r="M311" s="25"/>
    </row>
    <row r="312" spans="1:14" ht="15.75" x14ac:dyDescent="0.25">
      <c r="A312" s="16" t="s">
        <v>16</v>
      </c>
      <c r="B312" s="21"/>
      <c r="C312" s="21"/>
      <c r="D312" s="17"/>
      <c r="E312" s="17"/>
      <c r="F312" s="17"/>
      <c r="G312" s="17"/>
      <c r="H312" s="17"/>
      <c r="I312" s="17"/>
      <c r="J312" s="19"/>
      <c r="K312" s="17"/>
      <c r="L312" s="20"/>
      <c r="M312" s="15"/>
    </row>
    <row r="313" spans="1:14" s="74" customFormat="1" ht="17.25" customHeight="1" x14ac:dyDescent="0.25">
      <c r="A313" s="77" t="s">
        <v>122</v>
      </c>
      <c r="B313" s="69">
        <v>200</v>
      </c>
      <c r="C313" s="69">
        <v>250</v>
      </c>
      <c r="D313" s="70">
        <v>9.5</v>
      </c>
      <c r="E313" s="70">
        <v>20.7</v>
      </c>
      <c r="F313" s="70">
        <v>73.3</v>
      </c>
      <c r="G313" s="70">
        <v>518</v>
      </c>
      <c r="H313" s="70">
        <v>0.06</v>
      </c>
      <c r="I313" s="70">
        <v>0.04</v>
      </c>
      <c r="J313" s="71">
        <v>0.85</v>
      </c>
      <c r="K313" s="70">
        <v>108.15</v>
      </c>
      <c r="L313" s="72">
        <v>0.49</v>
      </c>
      <c r="M313" s="73">
        <v>217</v>
      </c>
    </row>
    <row r="314" spans="1:14" ht="15.75" x14ac:dyDescent="0.25">
      <c r="A314" s="54" t="s">
        <v>25</v>
      </c>
      <c r="B314" s="18">
        <v>15</v>
      </c>
      <c r="C314" s="18">
        <v>20</v>
      </c>
      <c r="D314" s="17">
        <v>3.48</v>
      </c>
      <c r="E314" s="17">
        <v>4.43</v>
      </c>
      <c r="F314" s="17">
        <v>0</v>
      </c>
      <c r="G314" s="17">
        <v>53.7</v>
      </c>
      <c r="H314" s="17">
        <v>0</v>
      </c>
      <c r="I314" s="17">
        <v>0</v>
      </c>
      <c r="J314" s="37">
        <v>0</v>
      </c>
      <c r="K314" s="17">
        <v>2</v>
      </c>
      <c r="L314" s="20">
        <v>0</v>
      </c>
      <c r="M314" s="15">
        <v>79</v>
      </c>
    </row>
    <row r="315" spans="1:14" ht="15.2" customHeight="1" x14ac:dyDescent="0.25">
      <c r="A315" s="52" t="s">
        <v>68</v>
      </c>
      <c r="B315" s="53">
        <v>200</v>
      </c>
      <c r="C315" s="53">
        <v>200</v>
      </c>
      <c r="D315" s="17">
        <v>5.8</v>
      </c>
      <c r="E315" s="17">
        <v>5.8</v>
      </c>
      <c r="F315" s="17">
        <v>34.4</v>
      </c>
      <c r="G315" s="17">
        <v>205.6</v>
      </c>
      <c r="H315" s="17">
        <v>0.1</v>
      </c>
      <c r="I315" s="17">
        <v>0.1</v>
      </c>
      <c r="J315" s="37">
        <v>1.6</v>
      </c>
      <c r="K315" s="17">
        <v>172.2</v>
      </c>
      <c r="L315" s="20">
        <v>1</v>
      </c>
      <c r="M315" s="57">
        <v>462</v>
      </c>
      <c r="N315" s="7"/>
    </row>
    <row r="316" spans="1:14" ht="15.2" customHeight="1" x14ac:dyDescent="0.25">
      <c r="A316" s="51" t="s">
        <v>21</v>
      </c>
      <c r="B316" s="18">
        <v>30</v>
      </c>
      <c r="C316" s="18">
        <v>30</v>
      </c>
      <c r="D316" s="17">
        <v>2.25</v>
      </c>
      <c r="E316" s="17">
        <v>0.86999999999999988</v>
      </c>
      <c r="F316" s="17">
        <v>15.42</v>
      </c>
      <c r="G316" s="17">
        <v>78.509999999999991</v>
      </c>
      <c r="H316" s="17">
        <v>3.3000000000000002E-2</v>
      </c>
      <c r="I316" s="17">
        <v>0.51</v>
      </c>
      <c r="J316" s="37">
        <v>0</v>
      </c>
      <c r="K316" s="17">
        <v>14.1</v>
      </c>
      <c r="L316" s="20">
        <v>1.17</v>
      </c>
      <c r="M316" s="15">
        <v>576</v>
      </c>
      <c r="N316" s="7"/>
    </row>
    <row r="317" spans="1:14" ht="16.5" thickBot="1" x14ac:dyDescent="0.3">
      <c r="A317" s="40" t="s">
        <v>22</v>
      </c>
      <c r="B317" s="41">
        <f t="shared" ref="B317:L317" si="77">SUM(B313:B316)</f>
        <v>445</v>
      </c>
      <c r="C317" s="41">
        <f t="shared" si="77"/>
        <v>500</v>
      </c>
      <c r="D317" s="58">
        <f t="shared" si="77"/>
        <v>21.03</v>
      </c>
      <c r="E317" s="40">
        <f t="shared" si="77"/>
        <v>31.8</v>
      </c>
      <c r="F317" s="40">
        <f t="shared" si="77"/>
        <v>123.11999999999999</v>
      </c>
      <c r="G317" s="40">
        <f t="shared" si="77"/>
        <v>855.81000000000006</v>
      </c>
      <c r="H317" s="40">
        <f t="shared" si="77"/>
        <v>0.193</v>
      </c>
      <c r="I317" s="40">
        <f t="shared" si="77"/>
        <v>0.65</v>
      </c>
      <c r="J317" s="40">
        <f t="shared" si="77"/>
        <v>2.4500000000000002</v>
      </c>
      <c r="K317" s="40">
        <f t="shared" si="77"/>
        <v>296.45000000000005</v>
      </c>
      <c r="L317" s="40">
        <f t="shared" si="77"/>
        <v>2.66</v>
      </c>
      <c r="M317" s="30"/>
    </row>
    <row r="318" spans="1:14" ht="16.5" thickTop="1" x14ac:dyDescent="0.25">
      <c r="A318" s="16" t="s">
        <v>56</v>
      </c>
      <c r="B318" s="21"/>
      <c r="C318" s="21"/>
      <c r="D318" s="16"/>
      <c r="E318" s="16"/>
      <c r="F318" s="16"/>
      <c r="G318" s="22"/>
      <c r="H318" s="16"/>
      <c r="I318" s="16"/>
      <c r="J318" s="23"/>
      <c r="K318" s="16"/>
      <c r="L318" s="24"/>
      <c r="M318" s="15"/>
    </row>
    <row r="319" spans="1:14" ht="31.5" x14ac:dyDescent="0.25">
      <c r="A319" s="27" t="s">
        <v>61</v>
      </c>
      <c r="B319" s="69">
        <v>200</v>
      </c>
      <c r="C319" s="69">
        <v>250</v>
      </c>
      <c r="D319" s="69">
        <v>1.5</v>
      </c>
      <c r="E319" s="69">
        <v>5.5</v>
      </c>
      <c r="F319" s="69">
        <v>6.2</v>
      </c>
      <c r="G319" s="79">
        <v>143.19999999999999</v>
      </c>
      <c r="H319" s="69">
        <v>0.04</v>
      </c>
      <c r="I319" s="69">
        <v>2.3199999999999998</v>
      </c>
      <c r="J319" s="80">
        <v>8.5</v>
      </c>
      <c r="K319" s="69">
        <v>49.5</v>
      </c>
      <c r="L319" s="81">
        <v>0.63</v>
      </c>
      <c r="M319" s="82">
        <v>95</v>
      </c>
    </row>
    <row r="320" spans="1:14" ht="15.75" x14ac:dyDescent="0.25">
      <c r="A320" s="54" t="s">
        <v>85</v>
      </c>
      <c r="B320" s="18">
        <v>150</v>
      </c>
      <c r="C320" s="18">
        <v>180</v>
      </c>
      <c r="D320" s="17">
        <v>6.66</v>
      </c>
      <c r="E320" s="17">
        <v>5.94</v>
      </c>
      <c r="F320" s="17">
        <v>35.479999999999997</v>
      </c>
      <c r="G320" s="28">
        <v>221.4</v>
      </c>
      <c r="H320" s="17">
        <v>7.1999999999999981E-2</v>
      </c>
      <c r="I320" s="17">
        <v>0.9</v>
      </c>
      <c r="J320" s="37">
        <v>0</v>
      </c>
      <c r="K320" s="17">
        <v>14.4</v>
      </c>
      <c r="L320" s="20">
        <v>1.26</v>
      </c>
      <c r="M320" s="15">
        <v>256</v>
      </c>
    </row>
    <row r="321" spans="1:17" ht="15.75" x14ac:dyDescent="0.25">
      <c r="A321" s="17" t="s">
        <v>86</v>
      </c>
      <c r="B321" s="18">
        <v>90</v>
      </c>
      <c r="C321" s="18">
        <v>100</v>
      </c>
      <c r="D321" s="17">
        <v>17.399999999999999</v>
      </c>
      <c r="E321" s="17">
        <v>3.2</v>
      </c>
      <c r="F321" s="17">
        <v>5.9</v>
      </c>
      <c r="G321" s="28">
        <v>121.4</v>
      </c>
      <c r="H321" s="17">
        <v>0.1</v>
      </c>
      <c r="I321" s="17">
        <v>0.6</v>
      </c>
      <c r="J321" s="37">
        <v>3</v>
      </c>
      <c r="K321" s="17">
        <v>19.100000000000001</v>
      </c>
      <c r="L321" s="20">
        <v>1.9</v>
      </c>
      <c r="M321" s="15">
        <v>327</v>
      </c>
    </row>
    <row r="322" spans="1:17" ht="15.75" x14ac:dyDescent="0.25">
      <c r="A322" s="17" t="s">
        <v>59</v>
      </c>
      <c r="B322" s="18">
        <v>200</v>
      </c>
      <c r="C322" s="18">
        <v>200</v>
      </c>
      <c r="D322" s="17">
        <v>0.28999999999999998</v>
      </c>
      <c r="E322" s="17">
        <v>0</v>
      </c>
      <c r="F322" s="17">
        <v>19.3</v>
      </c>
      <c r="G322" s="28">
        <v>81</v>
      </c>
      <c r="H322" s="17">
        <v>0.02</v>
      </c>
      <c r="I322" s="17">
        <v>0.1</v>
      </c>
      <c r="J322" s="37">
        <v>3.3</v>
      </c>
      <c r="K322" s="17">
        <v>13.5</v>
      </c>
      <c r="L322" s="20">
        <v>1.1599999999999999</v>
      </c>
      <c r="M322" s="15">
        <v>487</v>
      </c>
    </row>
    <row r="323" spans="1:17" ht="15.75" x14ac:dyDescent="0.25">
      <c r="A323" s="17" t="s">
        <v>20</v>
      </c>
      <c r="B323" s="18">
        <v>25</v>
      </c>
      <c r="C323" s="18">
        <v>40</v>
      </c>
      <c r="D323" s="17">
        <v>2.4</v>
      </c>
      <c r="E323" s="17">
        <v>0.45</v>
      </c>
      <c r="F323" s="17">
        <v>12.3</v>
      </c>
      <c r="G323" s="17">
        <f>D323*4+E323*9+F323*4</f>
        <v>62.85</v>
      </c>
      <c r="H323" s="17">
        <v>7.4999999999999983E-2</v>
      </c>
      <c r="I323" s="17">
        <v>0.69</v>
      </c>
      <c r="J323" s="37">
        <v>0</v>
      </c>
      <c r="K323" s="17">
        <v>9.9</v>
      </c>
      <c r="L323" s="20">
        <v>1.32</v>
      </c>
      <c r="M323" s="15">
        <v>574</v>
      </c>
    </row>
    <row r="324" spans="1:17" ht="15.75" x14ac:dyDescent="0.25">
      <c r="A324" s="17" t="s">
        <v>21</v>
      </c>
      <c r="B324" s="18">
        <v>35</v>
      </c>
      <c r="C324" s="18">
        <v>45</v>
      </c>
      <c r="D324" s="17">
        <v>4.5999999999999996</v>
      </c>
      <c r="E324" s="17">
        <v>0.54</v>
      </c>
      <c r="F324" s="17">
        <v>29.5</v>
      </c>
      <c r="G324" s="28">
        <v>125.6</v>
      </c>
      <c r="H324" s="17">
        <v>3.3000000000000002E-2</v>
      </c>
      <c r="I324" s="17">
        <v>0.51</v>
      </c>
      <c r="J324" s="37">
        <v>0</v>
      </c>
      <c r="K324" s="17">
        <v>14.1</v>
      </c>
      <c r="L324" s="20">
        <v>1.17</v>
      </c>
      <c r="M324" s="15">
        <v>576</v>
      </c>
    </row>
    <row r="325" spans="1:17" s="7" customFormat="1" ht="15.75" x14ac:dyDescent="0.25">
      <c r="A325" s="40" t="s">
        <v>52</v>
      </c>
      <c r="B325" s="41">
        <f>SUM(B320:B324)</f>
        <v>500</v>
      </c>
      <c r="C325" s="41">
        <f>SUM(C320:C324)</f>
        <v>565</v>
      </c>
      <c r="D325" s="41">
        <f t="shared" ref="D325:L325" si="78">SUM(D319:D324)</f>
        <v>32.849999999999994</v>
      </c>
      <c r="E325" s="41">
        <f t="shared" si="78"/>
        <v>15.629999999999999</v>
      </c>
      <c r="F325" s="41">
        <f t="shared" si="78"/>
        <v>108.67999999999999</v>
      </c>
      <c r="G325" s="41">
        <f t="shared" si="78"/>
        <v>755.45</v>
      </c>
      <c r="H325" s="41">
        <f t="shared" si="78"/>
        <v>0.33999999999999997</v>
      </c>
      <c r="I325" s="41">
        <f t="shared" si="78"/>
        <v>5.1199999999999992</v>
      </c>
      <c r="J325" s="41">
        <f t="shared" si="78"/>
        <v>14.8</v>
      </c>
      <c r="K325" s="41">
        <f t="shared" si="78"/>
        <v>120.5</v>
      </c>
      <c r="L325" s="41">
        <f t="shared" si="78"/>
        <v>7.44</v>
      </c>
      <c r="M325" s="31"/>
    </row>
    <row r="326" spans="1:17" ht="15.75" x14ac:dyDescent="0.25">
      <c r="A326" s="40" t="s">
        <v>53</v>
      </c>
      <c r="B326" s="41">
        <f t="shared" ref="B326:C326" si="79">B317+B325</f>
        <v>945</v>
      </c>
      <c r="C326" s="41">
        <f t="shared" si="79"/>
        <v>1065</v>
      </c>
      <c r="D326" s="41">
        <f>SUM(D319:D325)</f>
        <v>65.699999999999989</v>
      </c>
      <c r="E326" s="41">
        <f t="shared" ref="E326:L326" si="80">SUM(E319:E325)</f>
        <v>31.259999999999998</v>
      </c>
      <c r="F326" s="41">
        <f t="shared" si="80"/>
        <v>217.35999999999999</v>
      </c>
      <c r="G326" s="41">
        <f t="shared" si="80"/>
        <v>1510.9</v>
      </c>
      <c r="H326" s="41">
        <f t="shared" si="80"/>
        <v>0.67999999999999994</v>
      </c>
      <c r="I326" s="41">
        <f t="shared" si="80"/>
        <v>10.239999999999998</v>
      </c>
      <c r="J326" s="41">
        <f t="shared" si="80"/>
        <v>29.6</v>
      </c>
      <c r="K326" s="41">
        <f t="shared" si="80"/>
        <v>241</v>
      </c>
      <c r="L326" s="41">
        <f t="shared" si="80"/>
        <v>14.88</v>
      </c>
      <c r="M326" s="15"/>
    </row>
    <row r="327" spans="1:17" ht="16.5" thickBot="1" x14ac:dyDescent="0.3">
      <c r="A327" s="16"/>
      <c r="B327" s="21"/>
      <c r="C327" s="21"/>
      <c r="D327" s="16"/>
      <c r="E327" s="16"/>
      <c r="F327" s="16"/>
      <c r="G327" s="16"/>
      <c r="H327" s="16"/>
      <c r="I327" s="16"/>
      <c r="J327" s="23"/>
      <c r="K327" s="16"/>
      <c r="L327" s="24"/>
      <c r="M327" s="30"/>
    </row>
    <row r="328" spans="1:17" ht="16.5" thickTop="1" x14ac:dyDescent="0.25">
      <c r="A328" s="9"/>
      <c r="B328" s="32"/>
      <c r="C328" s="32"/>
      <c r="D328" s="9"/>
      <c r="E328" s="9"/>
      <c r="F328" s="9"/>
      <c r="G328" s="9"/>
      <c r="H328" s="9"/>
      <c r="I328" s="9"/>
      <c r="J328" s="8"/>
      <c r="K328" s="9"/>
      <c r="L328" s="9"/>
      <c r="M328" s="9"/>
    </row>
    <row r="329" spans="1:17" ht="15.75" x14ac:dyDescent="0.25">
      <c r="A329" s="9" t="s">
        <v>39</v>
      </c>
      <c r="B329" s="32"/>
      <c r="C329" s="32"/>
      <c r="D329" s="9"/>
      <c r="E329" s="9"/>
      <c r="F329" s="9"/>
      <c r="G329" s="9"/>
      <c r="H329" s="9"/>
      <c r="I329" s="9"/>
      <c r="J329" s="8"/>
      <c r="K329" s="9"/>
      <c r="L329" s="9"/>
      <c r="M329" s="9"/>
      <c r="N329" s="9"/>
      <c r="O329" s="9"/>
      <c r="P329" s="9"/>
      <c r="Q329" s="9"/>
    </row>
    <row r="330" spans="1:17" ht="15" customHeight="1" x14ac:dyDescent="0.25">
      <c r="A330" s="98" t="s">
        <v>40</v>
      </c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"/>
      <c r="O330" s="9"/>
      <c r="P330" s="9"/>
      <c r="Q330" s="9"/>
    </row>
    <row r="331" spans="1:17" ht="15.75" x14ac:dyDescent="0.25">
      <c r="A331" s="9" t="s">
        <v>41</v>
      </c>
      <c r="B331" s="32"/>
      <c r="C331" s="32"/>
      <c r="D331" s="9"/>
      <c r="E331" s="9"/>
      <c r="F331" s="9"/>
      <c r="G331" s="9"/>
      <c r="H331" s="9"/>
      <c r="I331" s="9"/>
      <c r="J331" s="8"/>
      <c r="K331" s="9"/>
      <c r="L331" s="9"/>
      <c r="M331" s="9"/>
      <c r="N331" s="9"/>
      <c r="O331" s="9"/>
      <c r="P331" s="9"/>
      <c r="Q331" s="9"/>
    </row>
    <row r="332" spans="1:17" ht="15.75" x14ac:dyDescent="0.25">
      <c r="A332" s="9" t="s">
        <v>42</v>
      </c>
      <c r="B332" s="32"/>
      <c r="C332" s="32"/>
      <c r="D332" s="9"/>
      <c r="E332" s="9"/>
      <c r="F332" s="9"/>
      <c r="G332" s="9"/>
      <c r="H332" s="9"/>
      <c r="I332" s="9"/>
      <c r="J332" s="8"/>
      <c r="K332" s="9"/>
      <c r="L332" s="9"/>
      <c r="M332" s="9"/>
      <c r="N332" s="9"/>
      <c r="O332" s="9"/>
      <c r="P332" s="9"/>
      <c r="Q332" s="9"/>
    </row>
    <row r="333" spans="1:17" ht="15.75" customHeight="1" x14ac:dyDescent="0.25">
      <c r="A333" s="9" t="s">
        <v>43</v>
      </c>
      <c r="B333" s="32"/>
      <c r="C333" s="32"/>
      <c r="D333" s="9"/>
      <c r="E333" s="9"/>
      <c r="F333" s="9"/>
      <c r="G333" s="9"/>
      <c r="H333" s="9"/>
      <c r="I333" s="9"/>
      <c r="J333" s="8"/>
      <c r="K333" s="9"/>
      <c r="L333" s="9"/>
      <c r="M333" s="9"/>
      <c r="N333" s="9"/>
      <c r="O333" s="9"/>
      <c r="P333" s="9"/>
      <c r="Q333" s="9"/>
    </row>
    <row r="334" spans="1:17" ht="15.75" customHeight="1" x14ac:dyDescent="0.25">
      <c r="A334" s="9" t="s">
        <v>44</v>
      </c>
      <c r="B334" s="32"/>
      <c r="C334" s="32"/>
      <c r="D334" s="9"/>
      <c r="E334" s="9"/>
      <c r="F334" s="9"/>
      <c r="G334" s="9"/>
      <c r="H334" s="9"/>
      <c r="I334" s="9"/>
      <c r="J334" s="8"/>
      <c r="K334" s="9"/>
      <c r="L334" s="9"/>
      <c r="M334" s="9"/>
      <c r="N334" s="9"/>
      <c r="O334" s="9"/>
      <c r="P334" s="9"/>
      <c r="Q334" s="9"/>
    </row>
    <row r="335" spans="1:17" ht="15.75" customHeight="1" x14ac:dyDescent="0.25">
      <c r="A335" s="97" t="s">
        <v>97</v>
      </c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</row>
    <row r="336" spans="1:17" ht="16.5" customHeight="1" x14ac:dyDescent="0.25">
      <c r="A336" s="3"/>
      <c r="B336" s="6"/>
      <c r="C336" s="6"/>
      <c r="D336" s="3"/>
      <c r="E336" s="3"/>
      <c r="F336" s="3"/>
      <c r="G336" s="3"/>
      <c r="H336" s="3"/>
      <c r="I336" s="3"/>
      <c r="J336" s="4"/>
      <c r="K336" s="3"/>
      <c r="L336" s="3"/>
      <c r="M336" s="3"/>
    </row>
  </sheetData>
  <mergeCells count="29">
    <mergeCell ref="A335:Q335"/>
    <mergeCell ref="A311:L311"/>
    <mergeCell ref="A330:M330"/>
    <mergeCell ref="A80:L80"/>
    <mergeCell ref="A96:L96"/>
    <mergeCell ref="A111:L111"/>
    <mergeCell ref="A128:L128"/>
    <mergeCell ref="A142:L142"/>
    <mergeCell ref="B159:L159"/>
    <mergeCell ref="A174:L174"/>
    <mergeCell ref="A189:L189"/>
    <mergeCell ref="A205:L205"/>
    <mergeCell ref="A219:L219"/>
    <mergeCell ref="A234:L234"/>
    <mergeCell ref="A250:L250"/>
    <mergeCell ref="A265:L265"/>
    <mergeCell ref="A281:L281"/>
    <mergeCell ref="A295:L295"/>
    <mergeCell ref="B4:L4"/>
    <mergeCell ref="A19:L19"/>
    <mergeCell ref="A34:L34"/>
    <mergeCell ref="A50:L50"/>
    <mergeCell ref="A64:L64"/>
    <mergeCell ref="A1:L1"/>
    <mergeCell ref="D2:F2"/>
    <mergeCell ref="H2:J2"/>
    <mergeCell ref="K2:L2"/>
    <mergeCell ref="A2:A3"/>
    <mergeCell ref="G2:G3"/>
  </mergeCells>
  <pageMargins left="0.7" right="0.7" top="0.75" bottom="0.75" header="0.51180599999999998" footer="0.51180599999999998"/>
  <pageSetup paperSize="9" scale="80" fitToHeight="0" orientation="landscape" r:id="rId1"/>
  <rowBreaks count="5" manualBreakCount="5">
    <brk id="25" man="1"/>
    <brk id="49" man="1"/>
    <brk id="79" man="1"/>
    <brk id="110" man="1"/>
    <brk id="141" man="1"/>
  </rowBreaks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обнинск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Manager4</dc:creator>
  <cp:lastModifiedBy>Бухгалтер</cp:lastModifiedBy>
  <cp:revision>0</cp:revision>
  <cp:lastPrinted>2024-12-04T09:23:47Z</cp:lastPrinted>
  <dcterms:created xsi:type="dcterms:W3CDTF">2006-09-16T03:00:00Z</dcterms:created>
  <dcterms:modified xsi:type="dcterms:W3CDTF">2025-02-27T05:26:25Z</dcterms:modified>
</cp:coreProperties>
</file>